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1020" windowWidth="27180" windowHeight="14835" tabRatio="779" activeTab="0"/>
  </bookViews>
  <sheets>
    <sheet name="FFY18 AA" sheetId="1" r:id="rId1"/>
  </sheets>
  <definedNames>
    <definedName name="_xlnm.Print_Area" localSheetId="0">'FFY18 AA'!$A$1:$V$212</definedName>
  </definedNames>
  <calcPr fullCalcOnLoad="1" fullPrecision="0"/>
</workbook>
</file>

<file path=xl/sharedStrings.xml><?xml version="1.0" encoding="utf-8"?>
<sst xmlns="http://schemas.openxmlformats.org/spreadsheetml/2006/main" count="524" uniqueCount="172">
  <si>
    <t>Victims of Crime Act</t>
  </si>
  <si>
    <t xml:space="preserve">SERVICES TO VICTIMS OF DOMESTIC VIOLENCE </t>
  </si>
  <si>
    <t>Program Title:  Services to Victims of Domestic Violence</t>
  </si>
  <si>
    <t>AMOUNT</t>
  </si>
  <si>
    <t>DIFFERENCE</t>
  </si>
  <si>
    <t>F</t>
  </si>
  <si>
    <t>L</t>
  </si>
  <si>
    <t>Life Span</t>
  </si>
  <si>
    <t>Illinois Coalition Against Domestic Violence</t>
  </si>
  <si>
    <t>SERVICES TO VICTIMS OF SEXUAL ASSAULT</t>
  </si>
  <si>
    <t>Program Title:  Services to Victims of Sexual Assault</t>
  </si>
  <si>
    <t>SERVICES TO VICTIMS OF CHILD ABUSE</t>
  </si>
  <si>
    <t>Grant Funds</t>
  </si>
  <si>
    <t>INFORMATION DISSEMINATION / AUTOMATION</t>
  </si>
  <si>
    <t>Program Title: Information Network for Victim Service Providers</t>
  </si>
  <si>
    <t>Illinois Criminal Justice Information Authority</t>
  </si>
  <si>
    <t>Sarah's Inn</t>
  </si>
  <si>
    <t>City of Chicago</t>
  </si>
  <si>
    <t>Program Title:  Transitional Housing and Support Services</t>
  </si>
  <si>
    <t>Crisis Center of South Suburbia</t>
  </si>
  <si>
    <t>Korean American Women in Need</t>
  </si>
  <si>
    <t>Illinois Coalition Against Sexual Assault</t>
  </si>
  <si>
    <t>S</t>
  </si>
  <si>
    <t>Safe Passage, Inc.</t>
  </si>
  <si>
    <t>Arlington Heights Police Department</t>
  </si>
  <si>
    <t>Elgin Police Department</t>
  </si>
  <si>
    <t>Alliance Against Intoxicated Motorists</t>
  </si>
  <si>
    <t>Total</t>
  </si>
  <si>
    <t>Administrative Funds</t>
  </si>
  <si>
    <t>Allocated Funds</t>
  </si>
  <si>
    <t>Unallocated Funds</t>
  </si>
  <si>
    <t>GID</t>
  </si>
  <si>
    <t>N/A</t>
  </si>
  <si>
    <t>FFY08</t>
  </si>
  <si>
    <t>AMENDED</t>
  </si>
  <si>
    <t xml:space="preserve">INITIAL </t>
  </si>
  <si>
    <t xml:space="preserve">FFY09 </t>
  </si>
  <si>
    <t>Center on Halsted</t>
  </si>
  <si>
    <t>FFY10</t>
  </si>
  <si>
    <t>FFY07/06</t>
  </si>
  <si>
    <t>FFY11</t>
  </si>
  <si>
    <t>Hope of East Central Illinois</t>
  </si>
  <si>
    <t>Remedies Renewing Lives</t>
  </si>
  <si>
    <t>Metropolitan Family Services</t>
  </si>
  <si>
    <t>FFY12</t>
  </si>
  <si>
    <t>FFY13</t>
  </si>
  <si>
    <t>Program Title:  Child Advocacy Center Services</t>
  </si>
  <si>
    <t>Ann &amp; Robert H. Lurie Children's Hospital of Chicago</t>
  </si>
  <si>
    <t xml:space="preserve">FFY14 </t>
  </si>
  <si>
    <t>FFY16</t>
  </si>
  <si>
    <t>Children's Advocacy Centers of Illinois (CACI)</t>
  </si>
  <si>
    <t>COMPREHENSIVE SERVICES TO VICTIMS</t>
  </si>
  <si>
    <t xml:space="preserve">Chicago Alliance Against Sexual Exploitation </t>
  </si>
  <si>
    <t>Erie Neighborhood House</t>
  </si>
  <si>
    <t>CHILD ABUSE, FINANCIAL CRIME, AND IMPAIRED DRIVING</t>
  </si>
  <si>
    <t>Program Title:  Victims of Crime Act: Community Violence</t>
  </si>
  <si>
    <t>Chicago Survivors</t>
  </si>
  <si>
    <t>Lester and Rosalie Anixter Center</t>
  </si>
  <si>
    <t>St. Anthony Hospital Foundation</t>
  </si>
  <si>
    <t>Hekteon Institiute-Healing Hurt People</t>
  </si>
  <si>
    <t>BUILD</t>
  </si>
  <si>
    <t>UCAN</t>
  </si>
  <si>
    <t>YMCA</t>
  </si>
  <si>
    <t>Childrens Home and Aid</t>
  </si>
  <si>
    <t>DeKalb County Youth Service Bureau</t>
  </si>
  <si>
    <t>Family Resources, Inc.</t>
  </si>
  <si>
    <t>COMMUNITY VIOLENCE</t>
  </si>
  <si>
    <t>Cook County State’s Attorney’s Office</t>
  </si>
  <si>
    <t>Franklin County State’s Attorney’s Office</t>
  </si>
  <si>
    <t>Lake County State’s Attorney’s Office</t>
  </si>
  <si>
    <t>Kankakee County State’s Attorney’s Office</t>
  </si>
  <si>
    <t>Madison County State’s Attorney’s Office</t>
  </si>
  <si>
    <t>McLean County State’s Attorney’s Office</t>
  </si>
  <si>
    <t>Mundelein Police Department</t>
  </si>
  <si>
    <t>St. Clair County State’s Attorney’s Office</t>
  </si>
  <si>
    <t>Union County State’s Attorney’s Office</t>
  </si>
  <si>
    <t>Vermillion County State’s Attorney’s Office</t>
  </si>
  <si>
    <t>Wheeling Police Department</t>
  </si>
  <si>
    <t>Williamson County State’s Attorney’s Office</t>
  </si>
  <si>
    <t>Winnebago County State’s Attorney’ Office</t>
  </si>
  <si>
    <t>Champaign County CASA</t>
  </si>
  <si>
    <t>Macon County CASA</t>
  </si>
  <si>
    <t>CASA of Southwestern Illinois (St. Clair County)</t>
  </si>
  <si>
    <t>CASA of East Central Illinois (Cole County)</t>
  </si>
  <si>
    <t xml:space="preserve">CASA of Effingham County </t>
  </si>
  <si>
    <t xml:space="preserve">CASA of Vermilion County </t>
  </si>
  <si>
    <t>Law Enforcement and Prosecution Victim Assistance</t>
  </si>
  <si>
    <t>County Court-Appointed Special Advocate (CASA) Victim Assistance</t>
  </si>
  <si>
    <t>Program Title:  Victims of Crime Act: Law Enforcement, Prosecution, and County CASA Victim Assistance</t>
  </si>
  <si>
    <t>CASA of Adams County</t>
  </si>
  <si>
    <t>McLean County</t>
  </si>
  <si>
    <t>CASA of McHenry County</t>
  </si>
  <si>
    <t>CASA of Peoria County</t>
  </si>
  <si>
    <t>Child Abuse Council (Rock Island County)</t>
  </si>
  <si>
    <t>CASA of Franklin County</t>
  </si>
  <si>
    <t xml:space="preserve">CASA-DeKalb County Inc. </t>
  </si>
  <si>
    <t>CASA of Williamson County</t>
  </si>
  <si>
    <t>CASA of Cook County</t>
  </si>
  <si>
    <t>CASA of Kane County</t>
  </si>
  <si>
    <t>CASA of Lake County</t>
  </si>
  <si>
    <t>Prairie State Legal Services</t>
  </si>
  <si>
    <t>Advocate Christ Medical Center</t>
  </si>
  <si>
    <t>Guardian Angel Community Services</t>
  </si>
  <si>
    <t>A Safe Place</t>
  </si>
  <si>
    <t>Attachment A</t>
  </si>
  <si>
    <t>SERVICES TO INCARCERATED VICTIMS</t>
  </si>
  <si>
    <t>Program Title:  Residential Treatment for Justice-Involved Girls</t>
  </si>
  <si>
    <t>FFY18</t>
  </si>
  <si>
    <t>1474-337</t>
  </si>
  <si>
    <t>1474-361</t>
  </si>
  <si>
    <t>East Aurora School District *Match waived for continuation 4/18/19.</t>
  </si>
  <si>
    <t>Notice of Funding Opportunity - 2019Q4</t>
  </si>
  <si>
    <t>Residential Treatment for Justice-Involved Girls NOFO</t>
  </si>
  <si>
    <t>Catholic Charities</t>
  </si>
  <si>
    <t>YWCA of the Sauk Valley</t>
  </si>
  <si>
    <t>A Safe Haven</t>
  </si>
  <si>
    <t>Reclaim 13</t>
  </si>
  <si>
    <t>Beds Plus Care</t>
  </si>
  <si>
    <t>YWCA Evanston North Shore</t>
  </si>
  <si>
    <t>Heartland Alliance</t>
  </si>
  <si>
    <t>WINGS / Apna Ghar</t>
  </si>
  <si>
    <t>1474-440</t>
  </si>
  <si>
    <t>1474-438</t>
  </si>
  <si>
    <t>1564-1132</t>
  </si>
  <si>
    <t xml:space="preserve">Program Title:  Helping Everyone Access Linked Systems (HEALS) </t>
  </si>
  <si>
    <t>The LYTE Collective</t>
  </si>
  <si>
    <t>1745-1258</t>
  </si>
  <si>
    <t>Program Title:  Multiple Victimizations NOFO (3/12/20 BC)</t>
  </si>
  <si>
    <t>Ascend Justice</t>
  </si>
  <si>
    <t>Land of Lincoln Aid, Inc.</t>
  </si>
  <si>
    <t>Legal Aid Chicago</t>
  </si>
  <si>
    <t>North Suburban Legal Aid</t>
  </si>
  <si>
    <t>1745-1325</t>
  </si>
  <si>
    <t>Program Title:  Civil Legal Assistance</t>
  </si>
  <si>
    <t>Children's Legal Center Chicago</t>
  </si>
  <si>
    <t>NOFO Set-Aside</t>
  </si>
  <si>
    <t>Egyptian Health Department</t>
  </si>
  <si>
    <t>City of Rockford</t>
  </si>
  <si>
    <t>University of Illinois-Chicago</t>
  </si>
  <si>
    <t>Lake County Crisis Center</t>
  </si>
  <si>
    <t>Macon County</t>
  </si>
  <si>
    <t>OSF Health Care System, dba St. Francis Medical Center (Peoria)</t>
  </si>
  <si>
    <t>OSF Health Care System, dba St. Anthony Medical Center (Rockford)</t>
  </si>
  <si>
    <t>2232-1388</t>
  </si>
  <si>
    <t>Program Title:  SFY21 Trauma Recovery Centers</t>
  </si>
  <si>
    <t>Advocate Condell Medical Center</t>
  </si>
  <si>
    <t>Southern Illinois Universtiy School of Medicine</t>
  </si>
  <si>
    <t>1564-1219</t>
  </si>
  <si>
    <t>1564-1126</t>
  </si>
  <si>
    <t>1745-1650</t>
  </si>
  <si>
    <t>Alliance of Local Service Organizations</t>
  </si>
  <si>
    <t>Chicago CAC</t>
  </si>
  <si>
    <t>Children’s' Home and Aid</t>
  </si>
  <si>
    <t>City Colleges of Chicago</t>
  </si>
  <si>
    <t>Cook County SAO</t>
  </si>
  <si>
    <t xml:space="preserve">Hektoen </t>
  </si>
  <si>
    <t>Hoyleton</t>
  </si>
  <si>
    <t>Lake County SAO</t>
  </si>
  <si>
    <t xml:space="preserve">OSF St. Francis </t>
  </si>
  <si>
    <t>Port Ministries</t>
  </si>
  <si>
    <t>Restoration61</t>
  </si>
  <si>
    <t>Stress &amp; Trauma Treatment Center, Inc.</t>
  </si>
  <si>
    <t>St. Anthony Hospital of Chicago</t>
  </si>
  <si>
    <t>YWCA of Evanston</t>
  </si>
  <si>
    <t>Universal Family</t>
  </si>
  <si>
    <t>Multi</t>
  </si>
  <si>
    <t xml:space="preserve">Total </t>
  </si>
  <si>
    <t>Amount 1</t>
  </si>
  <si>
    <t>Source 1</t>
  </si>
  <si>
    <t>Designation</t>
  </si>
  <si>
    <t>VOCA FFY19</t>
  </si>
  <si>
    <t>1474-439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</si>
</sst>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$&quot;#,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\-mmm\-yy"/>
    <numFmt numFmtId="179" formatCode="#,##0.00;\(#,##0.00\)"/>
    <numFmt numFmtId="180" formatCode="&quot;$&quot;#,##0.00;\(&quot;$&quot;#,##0.00\)"/>
    <numFmt numFmtId="181" formatCode="0.0%"/>
    <numFmt numFmtId="182" formatCode="[$-409]h:mm:ss\ AM/PM"/>
    <numFmt numFmtId="183" formatCode="[$-409]dddd\,\ mmmm\ dd\,\ yyyy"/>
    <numFmt numFmtId="184" formatCode="&quot;$&quot;#,##0.00"/>
    <numFmt numFmtId="185" formatCode="&quot;$&quot;#,##0.0_);\(&quot;$&quot;#,##0.0\)"/>
  </numFmts>
  <fonts count="106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sz val="10"/>
      <color indexed="17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8"/>
      <color indexed="60"/>
      <name val="Times New Roman"/>
      <family val="1"/>
    </font>
    <font>
      <i/>
      <sz val="10"/>
      <color indexed="60"/>
      <name val="Times New Roman"/>
      <family val="1"/>
    </font>
    <font>
      <b/>
      <sz val="14"/>
      <color indexed="2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8"/>
      <color indexed="20"/>
      <name val="Times New Roman"/>
      <family val="1"/>
    </font>
    <font>
      <i/>
      <sz val="10"/>
      <color indexed="20"/>
      <name val="Times New Roman"/>
      <family val="1"/>
    </font>
    <font>
      <b/>
      <sz val="14"/>
      <color indexed="17"/>
      <name val="Times New Roman"/>
      <family val="1"/>
    </font>
    <font>
      <b/>
      <sz val="10"/>
      <color indexed="17"/>
      <name val="Times New Roman"/>
      <family val="1"/>
    </font>
    <font>
      <sz val="8"/>
      <color indexed="17"/>
      <name val="Times New Roman"/>
      <family val="1"/>
    </font>
    <font>
      <i/>
      <sz val="10"/>
      <color indexed="17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sz val="8"/>
      <color indexed="53"/>
      <name val="Times New Roman"/>
      <family val="1"/>
    </font>
    <font>
      <i/>
      <sz val="10"/>
      <color indexed="53"/>
      <name val="Times New Roman"/>
      <family val="1"/>
    </font>
    <font>
      <b/>
      <sz val="14"/>
      <color indexed="53"/>
      <name val="Times New Roman"/>
      <family val="1"/>
    </font>
    <font>
      <b/>
      <sz val="14"/>
      <color indexed="49"/>
      <name val="Times New Roman"/>
      <family val="1"/>
    </font>
    <font>
      <sz val="10"/>
      <color indexed="49"/>
      <name val="Times New Roman"/>
      <family val="1"/>
    </font>
    <font>
      <b/>
      <sz val="10"/>
      <color indexed="49"/>
      <name val="Times New Roman"/>
      <family val="1"/>
    </font>
    <font>
      <sz val="8"/>
      <color indexed="49"/>
      <name val="Times New Roman"/>
      <family val="1"/>
    </font>
    <font>
      <i/>
      <sz val="10"/>
      <color indexed="49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9" tint="-0.24997000396251678"/>
      <name val="Times New Roman"/>
      <family val="1"/>
    </font>
    <font>
      <b/>
      <sz val="10"/>
      <color theme="9" tint="-0.24997000396251678"/>
      <name val="Times New Roman"/>
      <family val="1"/>
    </font>
    <font>
      <sz val="8"/>
      <color theme="9" tint="-0.24997000396251678"/>
      <name val="Times New Roman"/>
      <family val="1"/>
    </font>
    <font>
      <i/>
      <sz val="10"/>
      <color theme="9" tint="-0.24997000396251678"/>
      <name val="Times New Roman"/>
      <family val="1"/>
    </font>
    <font>
      <b/>
      <sz val="14"/>
      <color theme="9" tint="-0.24997000396251678"/>
      <name val="Times New Roman"/>
      <family val="1"/>
    </font>
    <font>
      <b/>
      <sz val="14"/>
      <color theme="8" tint="-0.24997000396251678"/>
      <name val="Times New Roman"/>
      <family val="1"/>
    </font>
    <font>
      <sz val="10"/>
      <color theme="8" tint="-0.24997000396251678"/>
      <name val="Times New Roman"/>
      <family val="1"/>
    </font>
    <font>
      <b/>
      <sz val="10"/>
      <color theme="8" tint="-0.24997000396251678"/>
      <name val="Times New Roman"/>
      <family val="1"/>
    </font>
    <font>
      <sz val="8"/>
      <color theme="8" tint="-0.24997000396251678"/>
      <name val="Times New Roman"/>
      <family val="1"/>
    </font>
    <font>
      <i/>
      <sz val="10"/>
      <color theme="8" tint="-0.24997000396251678"/>
      <name val="Times New Roman"/>
      <family val="1"/>
    </font>
    <font>
      <b/>
      <sz val="14"/>
      <color rgb="FF0000FF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z val="8"/>
      <color rgb="FF0000FF"/>
      <name val="Times New Roman"/>
      <family val="1"/>
    </font>
    <font>
      <i/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5" fontId="2" fillId="0" borderId="0" xfId="0" applyNumberFormat="1" applyFont="1" applyFill="1" applyAlignment="1">
      <alignment horizontal="right"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 horizontal="right"/>
    </xf>
    <xf numFmtId="5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5" fontId="2" fillId="0" borderId="0" xfId="0" applyNumberFormat="1" applyFont="1" applyFill="1" applyAlignment="1" applyProtection="1">
      <alignment horizontal="right"/>
      <protection/>
    </xf>
    <xf numFmtId="5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/>
    </xf>
    <xf numFmtId="5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5" fontId="4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5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5" fontId="4" fillId="0" borderId="0" xfId="0" applyNumberFormat="1" applyFont="1" applyFill="1" applyBorder="1" applyAlignment="1" applyProtection="1">
      <alignment horizontal="right"/>
      <protection/>
    </xf>
    <xf numFmtId="173" fontId="2" fillId="0" borderId="0" xfId="0" applyNumberFormat="1" applyFont="1" applyFill="1" applyBorder="1" applyAlignment="1">
      <alignment horizontal="right"/>
    </xf>
    <xf numFmtId="5" fontId="2" fillId="0" borderId="0" xfId="0" applyNumberFormat="1" applyFont="1" applyFill="1" applyBorder="1" applyAlignment="1">
      <alignment horizontal="center"/>
    </xf>
    <xf numFmtId="5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3" fontId="2" fillId="0" borderId="0" xfId="0" applyNumberFormat="1" applyFont="1" applyFill="1" applyAlignment="1">
      <alignment horizontal="right"/>
    </xf>
    <xf numFmtId="5" fontId="2" fillId="0" borderId="0" xfId="0" applyNumberFormat="1" applyFont="1" applyFill="1" applyAlignment="1">
      <alignment/>
    </xf>
    <xf numFmtId="5" fontId="4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right"/>
    </xf>
    <xf numFmtId="5" fontId="5" fillId="0" borderId="0" xfId="0" applyNumberFormat="1" applyFont="1" applyFill="1" applyBorder="1" applyAlignment="1" applyProtection="1">
      <alignment horizontal="right"/>
      <protection/>
    </xf>
    <xf numFmtId="5" fontId="5" fillId="0" borderId="0" xfId="0" applyNumberFormat="1" applyFont="1" applyFill="1" applyBorder="1" applyAlignment="1" applyProtection="1">
      <alignment/>
      <protection/>
    </xf>
    <xf numFmtId="5" fontId="5" fillId="0" borderId="0" xfId="0" applyNumberFormat="1" applyFont="1" applyFill="1" applyAlignment="1">
      <alignment horizontal="right"/>
    </xf>
    <xf numFmtId="172" fontId="8" fillId="0" borderId="0" xfId="0" applyNumberFormat="1" applyFont="1" applyFill="1" applyAlignment="1">
      <alignment horizontal="right"/>
    </xf>
    <xf numFmtId="172" fontId="8" fillId="0" borderId="0" xfId="0" applyNumberFormat="1" applyFont="1" applyFill="1" applyBorder="1" applyAlignment="1" applyProtection="1">
      <alignment horizontal="right"/>
      <protection/>
    </xf>
    <xf numFmtId="172" fontId="8" fillId="0" borderId="0" xfId="0" applyNumberFormat="1" applyFont="1" applyFill="1" applyBorder="1" applyAlignment="1">
      <alignment horizontal="right"/>
    </xf>
    <xf numFmtId="172" fontId="9" fillId="0" borderId="0" xfId="0" applyNumberFormat="1" applyFont="1" applyFill="1" applyBorder="1" applyAlignment="1" applyProtection="1">
      <alignment horizontal="right"/>
      <protection/>
    </xf>
    <xf numFmtId="172" fontId="1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73" fontId="2" fillId="0" borderId="0" xfId="0" applyNumberFormat="1" applyFont="1" applyFill="1" applyBorder="1" applyAlignment="1" applyProtection="1">
      <alignment horizontal="right"/>
      <protection/>
    </xf>
    <xf numFmtId="173" fontId="2" fillId="0" borderId="10" xfId="0" applyNumberFormat="1" applyFont="1" applyFill="1" applyBorder="1" applyAlignment="1" applyProtection="1">
      <alignment horizontal="right"/>
      <protection/>
    </xf>
    <xf numFmtId="5" fontId="2" fillId="0" borderId="10" xfId="0" applyNumberFormat="1" applyFont="1" applyFill="1" applyBorder="1" applyAlignment="1" applyProtection="1">
      <alignment horizontal="right"/>
      <protection/>
    </xf>
    <xf numFmtId="172" fontId="12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left"/>
      <protection/>
    </xf>
    <xf numFmtId="5" fontId="11" fillId="0" borderId="0" xfId="0" applyNumberFormat="1" applyFont="1" applyFill="1" applyBorder="1" applyAlignment="1" applyProtection="1">
      <alignment horizontal="right"/>
      <protection/>
    </xf>
    <xf numFmtId="5" fontId="11" fillId="0" borderId="0" xfId="0" applyNumberFormat="1" applyFont="1" applyFill="1" applyAlignment="1" applyProtection="1">
      <alignment horizontal="right"/>
      <protection/>
    </xf>
    <xf numFmtId="0" fontId="11" fillId="0" borderId="0" xfId="0" applyFont="1" applyFill="1" applyAlignment="1">
      <alignment/>
    </xf>
    <xf numFmtId="5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2" fontId="10" fillId="0" borderId="0" xfId="0" applyNumberFormat="1" applyFont="1" applyFill="1" applyAlignment="1">
      <alignment horizontal="center"/>
    </xf>
    <xf numFmtId="5" fontId="4" fillId="0" borderId="0" xfId="0" applyNumberFormat="1" applyFont="1" applyFill="1" applyBorder="1" applyAlignment="1" applyProtection="1">
      <alignment horizontal="center"/>
      <protection/>
    </xf>
    <xf numFmtId="5" fontId="4" fillId="0" borderId="0" xfId="0" applyNumberFormat="1" applyFont="1" applyFill="1" applyBorder="1" applyAlignment="1">
      <alignment/>
    </xf>
    <xf numFmtId="172" fontId="14" fillId="0" borderId="0" xfId="0" applyNumberFormat="1" applyFont="1" applyFill="1" applyAlignment="1">
      <alignment horizontal="right"/>
    </xf>
    <xf numFmtId="172" fontId="15" fillId="0" borderId="0" xfId="0" applyNumberFormat="1" applyFont="1" applyFill="1" applyAlignment="1">
      <alignment horizontal="center"/>
    </xf>
    <xf numFmtId="172" fontId="14" fillId="0" borderId="0" xfId="0" applyNumberFormat="1" applyFont="1" applyFill="1" applyBorder="1" applyAlignment="1" applyProtection="1">
      <alignment horizontal="right"/>
      <protection/>
    </xf>
    <xf numFmtId="172" fontId="14" fillId="0" borderId="0" xfId="0" applyNumberFormat="1" applyFont="1" applyFill="1" applyBorder="1" applyAlignment="1">
      <alignment horizontal="right"/>
    </xf>
    <xf numFmtId="172" fontId="16" fillId="0" borderId="0" xfId="0" applyNumberFormat="1" applyFont="1" applyFill="1" applyBorder="1" applyAlignment="1" applyProtection="1">
      <alignment horizontal="right"/>
      <protection/>
    </xf>
    <xf numFmtId="172" fontId="17" fillId="0" borderId="0" xfId="0" applyNumberFormat="1" applyFont="1" applyFill="1" applyBorder="1" applyAlignment="1" applyProtection="1">
      <alignment horizontal="right"/>
      <protection/>
    </xf>
    <xf numFmtId="172" fontId="15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172" fontId="19" fillId="0" borderId="0" xfId="0" applyNumberFormat="1" applyFont="1" applyFill="1" applyAlignment="1">
      <alignment horizontal="right"/>
    </xf>
    <xf numFmtId="172" fontId="20" fillId="0" borderId="0" xfId="0" applyNumberFormat="1" applyFont="1" applyFill="1" applyAlignment="1">
      <alignment horizontal="center"/>
    </xf>
    <xf numFmtId="172" fontId="19" fillId="0" borderId="0" xfId="0" applyNumberFormat="1" applyFont="1" applyFill="1" applyBorder="1" applyAlignment="1" applyProtection="1">
      <alignment horizontal="right"/>
      <protection/>
    </xf>
    <xf numFmtId="172" fontId="19" fillId="0" borderId="0" xfId="0" applyNumberFormat="1" applyFont="1" applyFill="1" applyBorder="1" applyAlignment="1">
      <alignment horizontal="right"/>
    </xf>
    <xf numFmtId="172" fontId="21" fillId="0" borderId="0" xfId="0" applyNumberFormat="1" applyFont="1" applyFill="1" applyBorder="1" applyAlignment="1" applyProtection="1">
      <alignment horizontal="right"/>
      <protection/>
    </xf>
    <xf numFmtId="172" fontId="22" fillId="0" borderId="0" xfId="0" applyNumberFormat="1" applyFont="1" applyFill="1" applyBorder="1" applyAlignment="1" applyProtection="1">
      <alignment horizontal="right"/>
      <protection/>
    </xf>
    <xf numFmtId="172" fontId="20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172" fontId="13" fillId="0" borderId="0" xfId="0" applyNumberFormat="1" applyFont="1" applyFill="1" applyAlignment="1">
      <alignment horizontal="right"/>
    </xf>
    <xf numFmtId="172" fontId="24" fillId="0" borderId="0" xfId="0" applyNumberFormat="1" applyFont="1" applyFill="1" applyAlignment="1">
      <alignment horizontal="center"/>
    </xf>
    <xf numFmtId="172" fontId="13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NumberFormat="1" applyFont="1" applyFill="1" applyBorder="1" applyAlignment="1">
      <alignment horizontal="right"/>
    </xf>
    <xf numFmtId="172" fontId="25" fillId="0" borderId="0" xfId="0" applyNumberFormat="1" applyFont="1" applyFill="1" applyBorder="1" applyAlignment="1" applyProtection="1">
      <alignment horizontal="right"/>
      <protection/>
    </xf>
    <xf numFmtId="172" fontId="26" fillId="0" borderId="0" xfId="0" applyNumberFormat="1" applyFont="1" applyFill="1" applyBorder="1" applyAlignment="1" applyProtection="1">
      <alignment horizontal="right"/>
      <protection/>
    </xf>
    <xf numFmtId="172" fontId="24" fillId="0" borderId="0" xfId="0" applyNumberFormat="1" applyFont="1" applyFill="1" applyBorder="1" applyAlignment="1">
      <alignment horizontal="right"/>
    </xf>
    <xf numFmtId="172" fontId="83" fillId="0" borderId="0" xfId="0" applyNumberFormat="1" applyFont="1" applyFill="1" applyBorder="1" applyAlignment="1">
      <alignment horizontal="right"/>
    </xf>
    <xf numFmtId="172" fontId="83" fillId="0" borderId="0" xfId="0" applyNumberFormat="1" applyFont="1" applyFill="1" applyBorder="1" applyAlignment="1" applyProtection="1">
      <alignment horizontal="right"/>
      <protection/>
    </xf>
    <xf numFmtId="0" fontId="84" fillId="0" borderId="0" xfId="0" applyFont="1" applyFill="1" applyAlignment="1">
      <alignment/>
    </xf>
    <xf numFmtId="172" fontId="83" fillId="0" borderId="0" xfId="0" applyNumberFormat="1" applyFont="1" applyFill="1" applyAlignment="1">
      <alignment horizontal="right"/>
    </xf>
    <xf numFmtId="172" fontId="85" fillId="0" borderId="0" xfId="0" applyNumberFormat="1" applyFont="1" applyFill="1" applyAlignment="1">
      <alignment horizontal="center"/>
    </xf>
    <xf numFmtId="172" fontId="86" fillId="0" borderId="0" xfId="0" applyNumberFormat="1" applyFont="1" applyFill="1" applyBorder="1" applyAlignment="1" applyProtection="1">
      <alignment horizontal="right"/>
      <protection/>
    </xf>
    <xf numFmtId="172" fontId="87" fillId="0" borderId="0" xfId="0" applyNumberFormat="1" applyFont="1" applyFill="1" applyBorder="1" applyAlignment="1" applyProtection="1">
      <alignment horizontal="right"/>
      <protection/>
    </xf>
    <xf numFmtId="172" fontId="85" fillId="0" borderId="0" xfId="0" applyNumberFormat="1" applyFont="1" applyFill="1" applyBorder="1" applyAlignment="1">
      <alignment horizontal="right"/>
    </xf>
    <xf numFmtId="172" fontId="88" fillId="0" borderId="0" xfId="0" applyNumberFormat="1" applyFont="1" applyFill="1" applyAlignment="1">
      <alignment horizontal="right"/>
    </xf>
    <xf numFmtId="172" fontId="89" fillId="0" borderId="0" xfId="0" applyNumberFormat="1" applyFont="1" applyFill="1" applyAlignment="1">
      <alignment horizontal="center"/>
    </xf>
    <xf numFmtId="172" fontId="88" fillId="0" borderId="0" xfId="0" applyNumberFormat="1" applyFont="1" applyFill="1" applyBorder="1" applyAlignment="1" applyProtection="1">
      <alignment horizontal="right"/>
      <protection/>
    </xf>
    <xf numFmtId="172" fontId="88" fillId="0" borderId="0" xfId="0" applyNumberFormat="1" applyFont="1" applyFill="1" applyBorder="1" applyAlignment="1">
      <alignment horizontal="right"/>
    </xf>
    <xf numFmtId="172" fontId="90" fillId="0" borderId="0" xfId="0" applyNumberFormat="1" applyFont="1" applyFill="1" applyBorder="1" applyAlignment="1" applyProtection="1">
      <alignment horizontal="right"/>
      <protection/>
    </xf>
    <xf numFmtId="172" fontId="91" fillId="0" borderId="0" xfId="0" applyNumberFormat="1" applyFont="1" applyFill="1" applyBorder="1" applyAlignment="1" applyProtection="1">
      <alignment horizontal="right"/>
      <protection/>
    </xf>
    <xf numFmtId="172" fontId="89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92" fillId="0" borderId="0" xfId="0" applyFont="1" applyFill="1" applyAlignment="1">
      <alignment/>
    </xf>
    <xf numFmtId="172" fontId="88" fillId="10" borderId="0" xfId="0" applyNumberFormat="1" applyFont="1" applyFill="1" applyBorder="1" applyAlignment="1" applyProtection="1">
      <alignment horizontal="right"/>
      <protection/>
    </xf>
    <xf numFmtId="172" fontId="83" fillId="10" borderId="0" xfId="0" applyNumberFormat="1" applyFont="1" applyFill="1" applyBorder="1" applyAlignment="1" applyProtection="1">
      <alignment horizontal="right"/>
      <protection/>
    </xf>
    <xf numFmtId="172" fontId="13" fillId="10" borderId="0" xfId="0" applyNumberFormat="1" applyFont="1" applyFill="1" applyBorder="1" applyAlignment="1" applyProtection="1">
      <alignment horizontal="right"/>
      <protection/>
    </xf>
    <xf numFmtId="172" fontId="19" fillId="10" borderId="0" xfId="0" applyNumberFormat="1" applyFont="1" applyFill="1" applyBorder="1" applyAlignment="1" applyProtection="1">
      <alignment horizontal="right"/>
      <protection/>
    </xf>
    <xf numFmtId="172" fontId="14" fillId="10" borderId="0" xfId="0" applyNumberFormat="1" applyFont="1" applyFill="1" applyBorder="1" applyAlignment="1" applyProtection="1">
      <alignment horizontal="right"/>
      <protection/>
    </xf>
    <xf numFmtId="172" fontId="8" fillId="10" borderId="0" xfId="0" applyNumberFormat="1" applyFont="1" applyFill="1" applyBorder="1" applyAlignment="1" applyProtection="1">
      <alignment horizontal="right"/>
      <protection/>
    </xf>
    <xf numFmtId="0" fontId="4" fillId="10" borderId="0" xfId="0" applyFont="1" applyFill="1" applyBorder="1" applyAlignment="1">
      <alignment/>
    </xf>
    <xf numFmtId="5" fontId="2" fillId="10" borderId="0" xfId="0" applyNumberFormat="1" applyFont="1" applyFill="1" applyBorder="1" applyAlignment="1" applyProtection="1">
      <alignment horizontal="right"/>
      <protection/>
    </xf>
    <xf numFmtId="0" fontId="2" fillId="10" borderId="0" xfId="0" applyFont="1" applyFill="1" applyBorder="1" applyAlignment="1">
      <alignment horizontal="center"/>
    </xf>
    <xf numFmtId="0" fontId="93" fillId="0" borderId="0" xfId="0" applyFont="1" applyFill="1" applyAlignment="1">
      <alignment/>
    </xf>
    <xf numFmtId="172" fontId="94" fillId="0" borderId="0" xfId="0" applyNumberFormat="1" applyFont="1" applyFill="1" applyAlignment="1">
      <alignment horizontal="right"/>
    </xf>
    <xf numFmtId="172" fontId="95" fillId="0" borderId="0" xfId="0" applyNumberFormat="1" applyFont="1" applyFill="1" applyAlignment="1">
      <alignment horizontal="center"/>
    </xf>
    <xf numFmtId="172" fontId="94" fillId="0" borderId="0" xfId="0" applyNumberFormat="1" applyFont="1" applyFill="1" applyBorder="1" applyAlignment="1" applyProtection="1">
      <alignment horizontal="right"/>
      <protection/>
    </xf>
    <xf numFmtId="172" fontId="94" fillId="10" borderId="0" xfId="0" applyNumberFormat="1" applyFont="1" applyFill="1" applyBorder="1" applyAlignment="1" applyProtection="1">
      <alignment horizontal="right"/>
      <protection/>
    </xf>
    <xf numFmtId="172" fontId="94" fillId="0" borderId="0" xfId="0" applyNumberFormat="1" applyFont="1" applyFill="1" applyBorder="1" applyAlignment="1">
      <alignment horizontal="right"/>
    </xf>
    <xf numFmtId="172" fontId="96" fillId="0" borderId="0" xfId="0" applyNumberFormat="1" applyFont="1" applyFill="1" applyBorder="1" applyAlignment="1" applyProtection="1">
      <alignment horizontal="right"/>
      <protection/>
    </xf>
    <xf numFmtId="172" fontId="97" fillId="0" borderId="0" xfId="0" applyNumberFormat="1" applyFont="1" applyFill="1" applyBorder="1" applyAlignment="1" applyProtection="1">
      <alignment horizontal="right"/>
      <protection/>
    </xf>
    <xf numFmtId="172" fontId="95" fillId="0" borderId="0" xfId="0" applyNumberFormat="1" applyFont="1" applyFill="1" applyBorder="1" applyAlignment="1">
      <alignment horizontal="right"/>
    </xf>
    <xf numFmtId="0" fontId="98" fillId="0" borderId="0" xfId="0" applyFont="1" applyFill="1" applyAlignment="1">
      <alignment/>
    </xf>
    <xf numFmtId="172" fontId="99" fillId="0" borderId="0" xfId="0" applyNumberFormat="1" applyFont="1" applyFill="1" applyAlignment="1">
      <alignment horizontal="right"/>
    </xf>
    <xf numFmtId="172" fontId="100" fillId="0" borderId="0" xfId="0" applyNumberFormat="1" applyFont="1" applyFill="1" applyAlignment="1">
      <alignment horizontal="center"/>
    </xf>
    <xf numFmtId="172" fontId="99" fillId="0" borderId="0" xfId="0" applyNumberFormat="1" applyFont="1" applyFill="1" applyBorder="1" applyAlignment="1" applyProtection="1">
      <alignment horizontal="right"/>
      <protection/>
    </xf>
    <xf numFmtId="172" fontId="99" fillId="10" borderId="0" xfId="0" applyNumberFormat="1" applyFont="1" applyFill="1" applyBorder="1" applyAlignment="1" applyProtection="1">
      <alignment horizontal="right"/>
      <protection/>
    </xf>
    <xf numFmtId="172" fontId="99" fillId="0" borderId="0" xfId="0" applyNumberFormat="1" applyFont="1" applyFill="1" applyBorder="1" applyAlignment="1">
      <alignment horizontal="right"/>
    </xf>
    <xf numFmtId="172" fontId="101" fillId="0" borderId="0" xfId="0" applyNumberFormat="1" applyFont="1" applyFill="1" applyBorder="1" applyAlignment="1" applyProtection="1">
      <alignment horizontal="right"/>
      <protection/>
    </xf>
    <xf numFmtId="172" fontId="102" fillId="0" borderId="0" xfId="0" applyNumberFormat="1" applyFont="1" applyFill="1" applyBorder="1" applyAlignment="1" applyProtection="1">
      <alignment horizontal="right"/>
      <protection/>
    </xf>
    <xf numFmtId="172" fontId="100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right"/>
    </xf>
    <xf numFmtId="172" fontId="2" fillId="10" borderId="0" xfId="0" applyNumberFormat="1" applyFont="1" applyFill="1" applyBorder="1" applyAlignment="1" applyProtection="1">
      <alignment horizontal="right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172" fontId="2" fillId="0" borderId="0" xfId="0" applyNumberFormat="1" applyFont="1" applyFill="1" applyBorder="1" applyAlignment="1">
      <alignment horizontal="right"/>
    </xf>
    <xf numFmtId="0" fontId="87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horizontal="right"/>
    </xf>
    <xf numFmtId="173" fontId="4" fillId="0" borderId="10" xfId="0" applyNumberFormat="1" applyFont="1" applyFill="1" applyBorder="1" applyAlignment="1" applyProtection="1">
      <alignment horizontal="right"/>
      <protection/>
    </xf>
    <xf numFmtId="5" fontId="4" fillId="0" borderId="10" xfId="0" applyNumberFormat="1" applyFont="1" applyFill="1" applyBorder="1" applyAlignment="1" applyProtection="1">
      <alignment horizontal="right"/>
      <protection/>
    </xf>
    <xf numFmtId="0" fontId="27" fillId="0" borderId="0" xfId="0" applyFont="1" applyFill="1" applyBorder="1" applyAlignment="1">
      <alignment horizontal="left"/>
    </xf>
    <xf numFmtId="172" fontId="2" fillId="5" borderId="0" xfId="0" applyNumberFormat="1" applyFont="1" applyFill="1" applyBorder="1" applyAlignment="1" applyProtection="1">
      <alignment horizontal="right"/>
      <protection/>
    </xf>
    <xf numFmtId="172" fontId="99" fillId="5" borderId="0" xfId="0" applyNumberFormat="1" applyFont="1" applyFill="1" applyBorder="1" applyAlignment="1" applyProtection="1">
      <alignment horizontal="right"/>
      <protection/>
    </xf>
    <xf numFmtId="172" fontId="94" fillId="5" borderId="0" xfId="0" applyNumberFormat="1" applyFont="1" applyFill="1" applyBorder="1" applyAlignment="1" applyProtection="1">
      <alignment horizontal="right"/>
      <protection/>
    </xf>
    <xf numFmtId="172" fontId="88" fillId="5" borderId="0" xfId="0" applyNumberFormat="1" applyFont="1" applyFill="1" applyBorder="1" applyAlignment="1" applyProtection="1">
      <alignment horizontal="right"/>
      <protection/>
    </xf>
    <xf numFmtId="172" fontId="83" fillId="5" borderId="0" xfId="0" applyNumberFormat="1" applyFont="1" applyFill="1" applyBorder="1" applyAlignment="1" applyProtection="1">
      <alignment horizontal="right"/>
      <protection/>
    </xf>
    <xf numFmtId="172" fontId="13" fillId="5" borderId="0" xfId="0" applyNumberFormat="1" applyFont="1" applyFill="1" applyBorder="1" applyAlignment="1" applyProtection="1">
      <alignment horizontal="right"/>
      <protection/>
    </xf>
    <xf numFmtId="172" fontId="19" fillId="5" borderId="0" xfId="0" applyNumberFormat="1" applyFont="1" applyFill="1" applyBorder="1" applyAlignment="1" applyProtection="1">
      <alignment horizontal="right"/>
      <protection/>
    </xf>
    <xf numFmtId="172" fontId="14" fillId="5" borderId="0" xfId="0" applyNumberFormat="1" applyFont="1" applyFill="1" applyBorder="1" applyAlignment="1" applyProtection="1">
      <alignment horizontal="right"/>
      <protection/>
    </xf>
    <xf numFmtId="172" fontId="8" fillId="5" borderId="0" xfId="0" applyNumberFormat="1" applyFont="1" applyFill="1" applyBorder="1" applyAlignment="1" applyProtection="1">
      <alignment horizontal="right"/>
      <protection/>
    </xf>
    <xf numFmtId="0" fontId="4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5" fontId="2" fillId="5" borderId="0" xfId="0" applyNumberFormat="1" applyFont="1" applyFill="1" applyBorder="1" applyAlignment="1" applyProtection="1">
      <alignment horizontal="right"/>
      <protection/>
    </xf>
    <xf numFmtId="0" fontId="2" fillId="5" borderId="0" xfId="0" applyFont="1" applyFill="1" applyBorder="1" applyAlignment="1">
      <alignment horizontal="center"/>
    </xf>
    <xf numFmtId="5" fontId="2" fillId="5" borderId="0" xfId="0" applyNumberFormat="1" applyFont="1" applyFill="1" applyAlignment="1" applyProtection="1">
      <alignment horizontal="right"/>
      <protection/>
    </xf>
    <xf numFmtId="172" fontId="2" fillId="7" borderId="0" xfId="0" applyNumberFormat="1" applyFont="1" applyFill="1" applyBorder="1" applyAlignment="1" applyProtection="1">
      <alignment horizontal="right"/>
      <protection/>
    </xf>
    <xf numFmtId="172" fontId="99" fillId="7" borderId="0" xfId="0" applyNumberFormat="1" applyFont="1" applyFill="1" applyBorder="1" applyAlignment="1" applyProtection="1">
      <alignment horizontal="right"/>
      <protection/>
    </xf>
    <xf numFmtId="172" fontId="94" fillId="7" borderId="0" xfId="0" applyNumberFormat="1" applyFont="1" applyFill="1" applyBorder="1" applyAlignment="1" applyProtection="1">
      <alignment horizontal="right"/>
      <protection/>
    </xf>
    <xf numFmtId="172" fontId="88" fillId="7" borderId="0" xfId="0" applyNumberFormat="1" applyFont="1" applyFill="1" applyBorder="1" applyAlignment="1" applyProtection="1">
      <alignment horizontal="right"/>
      <protection/>
    </xf>
    <xf numFmtId="172" fontId="83" fillId="7" borderId="0" xfId="0" applyNumberFormat="1" applyFont="1" applyFill="1" applyBorder="1" applyAlignment="1" applyProtection="1">
      <alignment horizontal="right"/>
      <protection/>
    </xf>
    <xf numFmtId="172" fontId="13" fillId="7" borderId="0" xfId="0" applyNumberFormat="1" applyFont="1" applyFill="1" applyBorder="1" applyAlignment="1" applyProtection="1">
      <alignment horizontal="right"/>
      <protection/>
    </xf>
    <xf numFmtId="172" fontId="19" fillId="7" borderId="0" xfId="0" applyNumberFormat="1" applyFont="1" applyFill="1" applyBorder="1" applyAlignment="1" applyProtection="1">
      <alignment horizontal="right"/>
      <protection/>
    </xf>
    <xf numFmtId="172" fontId="14" fillId="7" borderId="0" xfId="0" applyNumberFormat="1" applyFont="1" applyFill="1" applyBorder="1" applyAlignment="1" applyProtection="1">
      <alignment horizontal="right"/>
      <protection/>
    </xf>
    <xf numFmtId="172" fontId="8" fillId="7" borderId="0" xfId="0" applyNumberFormat="1" applyFont="1" applyFill="1" applyBorder="1" applyAlignment="1" applyProtection="1">
      <alignment horizontal="right"/>
      <protection/>
    </xf>
    <xf numFmtId="0" fontId="4" fillId="7" borderId="0" xfId="0" applyFont="1" applyFill="1" applyBorder="1" applyAlignment="1">
      <alignment/>
    </xf>
    <xf numFmtId="0" fontId="2" fillId="7" borderId="0" xfId="0" applyFont="1" applyFill="1" applyBorder="1" applyAlignment="1">
      <alignment horizontal="left"/>
    </xf>
    <xf numFmtId="5" fontId="2" fillId="7" borderId="0" xfId="0" applyNumberFormat="1" applyFont="1" applyFill="1" applyBorder="1" applyAlignment="1" applyProtection="1">
      <alignment horizontal="right"/>
      <protection/>
    </xf>
    <xf numFmtId="0" fontId="2" fillId="7" borderId="0" xfId="0" applyFont="1" applyFill="1" applyBorder="1" applyAlignment="1">
      <alignment horizontal="center"/>
    </xf>
    <xf numFmtId="5" fontId="2" fillId="7" borderId="0" xfId="0" applyNumberFormat="1" applyFont="1" applyFill="1" applyAlignment="1" applyProtection="1">
      <alignment horizontal="right"/>
      <protection/>
    </xf>
    <xf numFmtId="5" fontId="2" fillId="2" borderId="0" xfId="0" applyNumberFormat="1" applyFont="1" applyFill="1" applyBorder="1" applyAlignment="1" applyProtection="1">
      <alignment horizontal="right"/>
      <protection/>
    </xf>
    <xf numFmtId="5" fontId="2" fillId="2" borderId="0" xfId="0" applyNumberFormat="1" applyFont="1" applyFill="1" applyAlignment="1" applyProtection="1">
      <alignment horizontal="right"/>
      <protection/>
    </xf>
    <xf numFmtId="0" fontId="4" fillId="2" borderId="0" xfId="0" applyFont="1" applyFill="1" applyBorder="1" applyAlignment="1">
      <alignment/>
    </xf>
    <xf numFmtId="0" fontId="28" fillId="7" borderId="0" xfId="0" applyFont="1" applyFill="1" applyBorder="1" applyAlignment="1">
      <alignment horizontal="left"/>
    </xf>
    <xf numFmtId="0" fontId="28" fillId="5" borderId="0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172" fontId="4" fillId="7" borderId="0" xfId="0" applyNumberFormat="1" applyFont="1" applyFill="1" applyBorder="1" applyAlignment="1" applyProtection="1">
      <alignment horizontal="right"/>
      <protection/>
    </xf>
    <xf numFmtId="0" fontId="87" fillId="0" borderId="0" xfId="0" applyFont="1" applyFill="1" applyAlignment="1">
      <alignment/>
    </xf>
    <xf numFmtId="172" fontId="4" fillId="0" borderId="0" xfId="0" applyNumberFormat="1" applyFont="1" applyFill="1" applyBorder="1" applyAlignment="1" applyProtection="1">
      <alignment horizontal="right"/>
      <protection/>
    </xf>
    <xf numFmtId="172" fontId="103" fillId="0" borderId="0" xfId="0" applyNumberFormat="1" applyFont="1" applyFill="1" applyBorder="1" applyAlignment="1">
      <alignment horizontal="right"/>
    </xf>
    <xf numFmtId="172" fontId="103" fillId="0" borderId="0" xfId="0" applyNumberFormat="1" applyFont="1" applyFill="1" applyAlignment="1">
      <alignment horizontal="right"/>
    </xf>
    <xf numFmtId="5" fontId="87" fillId="0" borderId="0" xfId="0" applyNumberFormat="1" applyFont="1" applyFill="1" applyBorder="1" applyAlignment="1">
      <alignment/>
    </xf>
    <xf numFmtId="173" fontId="104" fillId="0" borderId="0" xfId="0" applyNumberFormat="1" applyFont="1" applyFill="1" applyBorder="1" applyAlignment="1">
      <alignment horizontal="right"/>
    </xf>
    <xf numFmtId="173" fontId="87" fillId="0" borderId="0" xfId="0" applyNumberFormat="1" applyFont="1" applyFill="1" applyBorder="1" applyAlignment="1">
      <alignment horizontal="right"/>
    </xf>
    <xf numFmtId="172" fontId="105" fillId="0" borderId="0" xfId="0" applyNumberFormat="1" applyFont="1" applyFill="1" applyBorder="1" applyAlignment="1">
      <alignment horizontal="right"/>
    </xf>
    <xf numFmtId="172" fontId="2" fillId="6" borderId="0" xfId="0" applyNumberFormat="1" applyFont="1" applyFill="1" applyBorder="1" applyAlignment="1" applyProtection="1">
      <alignment horizontal="right"/>
      <protection/>
    </xf>
    <xf numFmtId="0" fontId="4" fillId="6" borderId="0" xfId="0" applyFont="1" applyFill="1" applyBorder="1" applyAlignment="1">
      <alignment/>
    </xf>
    <xf numFmtId="0" fontId="2" fillId="6" borderId="0" xfId="0" applyFont="1" applyFill="1" applyBorder="1" applyAlignment="1">
      <alignment horizontal="left"/>
    </xf>
    <xf numFmtId="5" fontId="2" fillId="6" borderId="0" xfId="0" applyNumberFormat="1" applyFont="1" applyFill="1" applyBorder="1" applyAlignment="1" applyProtection="1">
      <alignment horizontal="right"/>
      <protection/>
    </xf>
    <xf numFmtId="0" fontId="2" fillId="6" borderId="0" xfId="0" applyFont="1" applyFill="1" applyBorder="1" applyAlignment="1">
      <alignment horizontal="center"/>
    </xf>
    <xf numFmtId="5" fontId="2" fillId="6" borderId="0" xfId="0" applyNumberFormat="1" applyFont="1" applyFill="1" applyAlignment="1" applyProtection="1">
      <alignment horizontal="right"/>
      <protection/>
    </xf>
    <xf numFmtId="5" fontId="4" fillId="5" borderId="0" xfId="0" applyNumberFormat="1" applyFont="1" applyFill="1" applyAlignment="1" applyProtection="1">
      <alignment horizontal="right"/>
      <protection/>
    </xf>
    <xf numFmtId="5" fontId="4" fillId="5" borderId="0" xfId="0" applyNumberFormat="1" applyFont="1" applyFill="1" applyBorder="1" applyAlignment="1" applyProtection="1">
      <alignment horizontal="right"/>
      <protection/>
    </xf>
    <xf numFmtId="172" fontId="87" fillId="0" borderId="0" xfId="0" applyNumberFormat="1" applyFont="1" applyFill="1" applyBorder="1" applyAlignment="1">
      <alignment horizontal="right"/>
    </xf>
    <xf numFmtId="5" fontId="87" fillId="0" borderId="0" xfId="0" applyNumberFormat="1" applyFont="1" applyFill="1" applyAlignment="1">
      <alignment/>
    </xf>
    <xf numFmtId="0" fontId="104" fillId="0" borderId="0" xfId="0" applyFont="1" applyFill="1" applyBorder="1" applyAlignment="1" applyProtection="1">
      <alignment horizontal="left"/>
      <protection/>
    </xf>
    <xf numFmtId="5" fontId="87" fillId="0" borderId="0" xfId="0" applyNumberFormat="1" applyFont="1" applyFill="1" applyBorder="1" applyAlignment="1">
      <alignment horizontal="right"/>
    </xf>
    <xf numFmtId="172" fontId="105" fillId="0" borderId="0" xfId="0" applyNumberFormat="1" applyFont="1" applyFill="1" applyBorder="1" applyAlignment="1" applyProtection="1">
      <alignment horizontal="right"/>
      <protection/>
    </xf>
    <xf numFmtId="172" fontId="105" fillId="10" borderId="0" xfId="0" applyNumberFormat="1" applyFont="1" applyFill="1" applyBorder="1" applyAlignment="1" applyProtection="1">
      <alignment horizontal="right"/>
      <protection/>
    </xf>
    <xf numFmtId="172" fontId="105" fillId="6" borderId="0" xfId="0" applyNumberFormat="1" applyFont="1" applyFill="1" applyBorder="1" applyAlignment="1" applyProtection="1">
      <alignment horizontal="right"/>
      <protection/>
    </xf>
    <xf numFmtId="172" fontId="14" fillId="0" borderId="0" xfId="0" applyNumberFormat="1" applyFont="1" applyAlignment="1">
      <alignment horizontal="right"/>
    </xf>
    <xf numFmtId="172" fontId="99" fillId="0" borderId="0" xfId="0" applyNumberFormat="1" applyFont="1" applyAlignment="1">
      <alignment horizontal="right"/>
    </xf>
    <xf numFmtId="172" fontId="94" fillId="0" borderId="0" xfId="0" applyNumberFormat="1" applyFont="1" applyAlignment="1">
      <alignment horizontal="right"/>
    </xf>
    <xf numFmtId="172" fontId="88" fillId="0" borderId="0" xfId="0" applyNumberFormat="1" applyFont="1" applyAlignment="1">
      <alignment horizontal="right"/>
    </xf>
    <xf numFmtId="172" fontId="83" fillId="0" borderId="0" xfId="0" applyNumberFormat="1" applyFont="1" applyAlignment="1">
      <alignment horizontal="right"/>
    </xf>
    <xf numFmtId="172" fontId="13" fillId="0" borderId="0" xfId="0" applyNumberFormat="1" applyFont="1" applyAlignment="1">
      <alignment horizontal="right"/>
    </xf>
    <xf numFmtId="172" fontId="19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72" fontId="2" fillId="0" borderId="0" xfId="0" applyNumberFormat="1" applyFont="1" applyAlignment="1">
      <alignment horizontal="right"/>
    </xf>
    <xf numFmtId="0" fontId="29" fillId="0" borderId="0" xfId="0" applyFont="1" applyFill="1" applyAlignment="1">
      <alignment/>
    </xf>
    <xf numFmtId="5" fontId="4" fillId="2" borderId="11" xfId="0" applyNumberFormat="1" applyFont="1" applyFill="1" applyBorder="1" applyAlignment="1">
      <alignment horizontal="center"/>
    </xf>
    <xf numFmtId="5" fontId="4" fillId="2" borderId="12" xfId="0" applyNumberFormat="1" applyFont="1" applyFill="1" applyBorder="1" applyAlignment="1">
      <alignment horizontal="center"/>
    </xf>
    <xf numFmtId="5" fontId="4" fillId="4" borderId="13" xfId="0" applyNumberFormat="1" applyFont="1" applyFill="1" applyBorder="1" applyAlignment="1">
      <alignment horizontal="center"/>
    </xf>
    <xf numFmtId="5" fontId="4" fillId="2" borderId="14" xfId="0" applyNumberFormat="1" applyFont="1" applyFill="1" applyBorder="1" applyAlignment="1">
      <alignment horizontal="center"/>
    </xf>
    <xf numFmtId="5" fontId="4" fillId="4" borderId="15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87" fillId="2" borderId="0" xfId="0" applyFont="1" applyFill="1" applyBorder="1" applyAlignment="1">
      <alignment/>
    </xf>
    <xf numFmtId="5" fontId="4" fillId="2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4" borderId="15" xfId="0" applyFont="1" applyFill="1" applyBorder="1" applyAlignment="1">
      <alignment/>
    </xf>
    <xf numFmtId="0" fontId="87" fillId="4" borderId="15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5" fontId="2" fillId="4" borderId="15" xfId="0" applyNumberFormat="1" applyFont="1" applyFill="1" applyBorder="1" applyAlignment="1">
      <alignment/>
    </xf>
    <xf numFmtId="5" fontId="2" fillId="2" borderId="14" xfId="0" applyNumberFormat="1" applyFont="1" applyFill="1" applyBorder="1" applyAlignment="1">
      <alignment horizontal="right"/>
    </xf>
    <xf numFmtId="172" fontId="4" fillId="3" borderId="0" xfId="0" applyNumberFormat="1" applyFont="1" applyFill="1" applyBorder="1" applyAlignment="1" applyProtection="1">
      <alignment horizontal="right"/>
      <protection/>
    </xf>
    <xf numFmtId="172" fontId="14" fillId="3" borderId="0" xfId="0" applyNumberFormat="1" applyFont="1" applyFill="1" applyBorder="1" applyAlignment="1" applyProtection="1">
      <alignment horizontal="right"/>
      <protection/>
    </xf>
    <xf numFmtId="172" fontId="99" fillId="3" borderId="0" xfId="0" applyNumberFormat="1" applyFont="1" applyFill="1" applyBorder="1" applyAlignment="1" applyProtection="1">
      <alignment horizontal="right"/>
      <protection/>
    </xf>
    <xf numFmtId="172" fontId="94" fillId="3" borderId="0" xfId="0" applyNumberFormat="1" applyFont="1" applyFill="1" applyBorder="1" applyAlignment="1" applyProtection="1">
      <alignment horizontal="right"/>
      <protection/>
    </xf>
    <xf numFmtId="172" fontId="88" fillId="3" borderId="0" xfId="0" applyNumberFormat="1" applyFont="1" applyFill="1" applyBorder="1" applyAlignment="1" applyProtection="1">
      <alignment horizontal="right"/>
      <protection/>
    </xf>
    <xf numFmtId="172" fontId="83" fillId="3" borderId="0" xfId="0" applyNumberFormat="1" applyFont="1" applyFill="1" applyBorder="1" applyAlignment="1" applyProtection="1">
      <alignment horizontal="right"/>
      <protection/>
    </xf>
    <xf numFmtId="172" fontId="13" fillId="3" borderId="0" xfId="0" applyNumberFormat="1" applyFont="1" applyFill="1" applyBorder="1" applyAlignment="1" applyProtection="1">
      <alignment horizontal="right"/>
      <protection/>
    </xf>
    <xf numFmtId="172" fontId="19" fillId="3" borderId="0" xfId="0" applyNumberFormat="1" applyFont="1" applyFill="1" applyBorder="1" applyAlignment="1" applyProtection="1">
      <alignment horizontal="right"/>
      <protection/>
    </xf>
    <xf numFmtId="172" fontId="8" fillId="3" borderId="0" xfId="0" applyNumberFormat="1" applyFont="1" applyFill="1" applyBorder="1" applyAlignment="1" applyProtection="1">
      <alignment horizontal="right"/>
      <protection/>
    </xf>
    <xf numFmtId="0" fontId="4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left"/>
    </xf>
    <xf numFmtId="5" fontId="2" fillId="3" borderId="0" xfId="0" applyNumberFormat="1" applyFont="1" applyFill="1" applyBorder="1" applyAlignment="1" applyProtection="1">
      <alignment horizontal="right"/>
      <protection/>
    </xf>
    <xf numFmtId="0" fontId="2" fillId="3" borderId="0" xfId="0" applyFont="1" applyFill="1" applyBorder="1" applyAlignment="1">
      <alignment horizontal="center"/>
    </xf>
    <xf numFmtId="172" fontId="2" fillId="3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center"/>
    </xf>
    <xf numFmtId="173" fontId="4" fillId="0" borderId="0" xfId="0" applyNumberFormat="1" applyFont="1" applyFill="1" applyAlignment="1">
      <alignment horizontal="right"/>
    </xf>
    <xf numFmtId="173" fontId="4" fillId="0" borderId="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212"/>
  <sheetViews>
    <sheetView tabSelected="1" workbookViewId="0" topLeftCell="A1">
      <selection activeCell="L5" sqref="L5"/>
    </sheetView>
  </sheetViews>
  <sheetFormatPr defaultColWidth="12.421875" defaultRowHeight="12.75"/>
  <cols>
    <col min="1" max="1" width="9.28125" style="87" customWidth="1"/>
    <col min="2" max="2" width="9.421875" style="61" hidden="1" customWidth="1"/>
    <col min="3" max="3" width="8.28125" style="120" hidden="1" customWidth="1"/>
    <col min="4" max="4" width="6.7109375" style="111" hidden="1" customWidth="1"/>
    <col min="5" max="5" width="7.8515625" style="92" hidden="1" customWidth="1"/>
    <col min="6" max="6" width="7.8515625" style="87" hidden="1" customWidth="1"/>
    <col min="7" max="7" width="7.8515625" style="77" hidden="1" customWidth="1"/>
    <col min="8" max="8" width="9.421875" style="69" hidden="1" customWidth="1"/>
    <col min="9" max="9" width="9.421875" style="61" hidden="1" customWidth="1"/>
    <col min="10" max="10" width="9.421875" style="40" hidden="1" customWidth="1"/>
    <col min="11" max="11" width="0.9921875" style="18" customWidth="1"/>
    <col min="12" max="12" width="49.421875" style="18" customWidth="1"/>
    <col min="13" max="13" width="13.00390625" style="30" customWidth="1"/>
    <col min="14" max="14" width="2.00390625" style="29" customWidth="1"/>
    <col min="15" max="15" width="12.28125" style="18" bestFit="1" customWidth="1"/>
    <col min="16" max="16" width="2.00390625" style="29" customWidth="1"/>
    <col min="17" max="17" width="13.140625" style="31" hidden="1" customWidth="1"/>
    <col min="18" max="18" width="0" style="31" hidden="1" customWidth="1"/>
    <col min="19" max="19" width="13.28125" style="31" hidden="1" customWidth="1"/>
    <col min="20" max="20" width="12.57421875" style="18" hidden="1" customWidth="1"/>
    <col min="21" max="22" width="0" style="18" hidden="1" customWidth="1"/>
    <col min="23" max="29" width="12.421875" style="18" customWidth="1"/>
    <col min="30" max="32" width="2.28125" style="18" customWidth="1"/>
    <col min="33" max="16384" width="12.421875" style="18" customWidth="1"/>
  </cols>
  <sheetData>
    <row r="1" spans="1:20" s="28" customFormat="1" ht="18.75" customHeight="1">
      <c r="A1" s="86"/>
      <c r="B1" s="86"/>
      <c r="C1" s="119"/>
      <c r="D1" s="110"/>
      <c r="E1" s="100"/>
      <c r="F1" s="86"/>
      <c r="G1" s="76"/>
      <c r="H1" s="68"/>
      <c r="I1" s="241" t="s">
        <v>0</v>
      </c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07"/>
    </row>
    <row r="2" spans="1:20" s="28" customFormat="1" ht="15" customHeight="1">
      <c r="A2" s="86"/>
      <c r="B2" s="86"/>
      <c r="C2" s="119"/>
      <c r="D2" s="110"/>
      <c r="E2" s="100"/>
      <c r="F2" s="86"/>
      <c r="G2" s="76"/>
      <c r="H2" s="68"/>
      <c r="I2" s="241" t="s">
        <v>107</v>
      </c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07"/>
    </row>
    <row r="3" spans="1:20" s="28" customFormat="1" ht="16.5" customHeight="1">
      <c r="A3" s="86"/>
      <c r="B3" s="86"/>
      <c r="C3" s="119"/>
      <c r="D3" s="110"/>
      <c r="E3" s="100"/>
      <c r="F3" s="86"/>
      <c r="G3" s="76"/>
      <c r="H3" s="68"/>
      <c r="I3" s="241" t="s">
        <v>104</v>
      </c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07"/>
    </row>
    <row r="4" spans="12:19" ht="12.75" customHeight="1">
      <c r="L4" s="29"/>
      <c r="Q4" s="1"/>
      <c r="R4" s="1"/>
      <c r="S4" s="1"/>
    </row>
    <row r="5" spans="1:19" ht="12.75" customHeight="1" thickBot="1">
      <c r="A5" s="128" t="s">
        <v>107</v>
      </c>
      <c r="Q5" s="4"/>
      <c r="R5" s="4"/>
      <c r="S5" s="32"/>
    </row>
    <row r="6" spans="1:22" ht="12.75">
      <c r="A6" s="128" t="s">
        <v>31</v>
      </c>
      <c r="B6" s="62" t="s">
        <v>49</v>
      </c>
      <c r="C6" s="121" t="s">
        <v>48</v>
      </c>
      <c r="D6" s="112" t="s">
        <v>45</v>
      </c>
      <c r="E6" s="93" t="s">
        <v>44</v>
      </c>
      <c r="F6" s="88" t="s">
        <v>40</v>
      </c>
      <c r="G6" s="78" t="s">
        <v>38</v>
      </c>
      <c r="H6" s="70" t="s">
        <v>36</v>
      </c>
      <c r="I6" s="62" t="s">
        <v>33</v>
      </c>
      <c r="J6" s="58" t="s">
        <v>39</v>
      </c>
      <c r="K6" s="2" t="s">
        <v>1</v>
      </c>
      <c r="L6" s="3"/>
      <c r="Q6" s="4" t="s">
        <v>35</v>
      </c>
      <c r="R6" s="4" t="s">
        <v>34</v>
      </c>
      <c r="S6" s="32"/>
      <c r="T6" s="208" t="s">
        <v>165</v>
      </c>
      <c r="U6" s="209" t="s">
        <v>165</v>
      </c>
      <c r="V6" s="210" t="s">
        <v>166</v>
      </c>
    </row>
    <row r="7" spans="1:22" ht="12.75">
      <c r="A7" s="128"/>
      <c r="B7" s="62"/>
      <c r="C7" s="121"/>
      <c r="D7" s="112"/>
      <c r="E7" s="93"/>
      <c r="F7" s="88"/>
      <c r="G7" s="78"/>
      <c r="H7" s="70"/>
      <c r="I7" s="62"/>
      <c r="J7" s="58"/>
      <c r="K7" s="2"/>
      <c r="L7" s="3"/>
      <c r="Q7" s="4" t="s">
        <v>3</v>
      </c>
      <c r="R7" s="4" t="s">
        <v>3</v>
      </c>
      <c r="S7" s="4" t="s">
        <v>4</v>
      </c>
      <c r="T7" s="211" t="s">
        <v>167</v>
      </c>
      <c r="U7" s="215" t="s">
        <v>168</v>
      </c>
      <c r="V7" s="212" t="s">
        <v>169</v>
      </c>
    </row>
    <row r="8" spans="1:22" ht="12.75" customHeight="1">
      <c r="A8" s="176" t="s">
        <v>171</v>
      </c>
      <c r="B8" s="62" t="s">
        <v>31</v>
      </c>
      <c r="C8" s="121" t="s">
        <v>31</v>
      </c>
      <c r="D8" s="112" t="s">
        <v>31</v>
      </c>
      <c r="E8" s="93" t="s">
        <v>31</v>
      </c>
      <c r="F8" s="88" t="s">
        <v>31</v>
      </c>
      <c r="G8" s="78" t="s">
        <v>31</v>
      </c>
      <c r="H8" s="70" t="s">
        <v>31</v>
      </c>
      <c r="I8" s="62" t="s">
        <v>31</v>
      </c>
      <c r="J8" s="58" t="s">
        <v>31</v>
      </c>
      <c r="K8" s="5" t="s">
        <v>2</v>
      </c>
      <c r="M8" s="242"/>
      <c r="N8" s="242"/>
      <c r="O8" s="242"/>
      <c r="P8" s="242"/>
      <c r="T8" s="226"/>
      <c r="U8" s="213"/>
      <c r="V8" s="217"/>
    </row>
    <row r="9" spans="11:22" ht="12.75" customHeight="1">
      <c r="K9" s="5"/>
      <c r="M9" s="33"/>
      <c r="N9" s="34"/>
      <c r="O9" s="35"/>
      <c r="P9" s="34"/>
      <c r="Q9" s="4"/>
      <c r="R9" s="4"/>
      <c r="S9" s="4"/>
      <c r="T9" s="226"/>
      <c r="U9" s="213"/>
      <c r="V9" s="217"/>
    </row>
    <row r="10" spans="1:23" s="10" customFormat="1" ht="12.75" customHeight="1">
      <c r="A10" s="180">
        <v>218001</v>
      </c>
      <c r="B10" s="64"/>
      <c r="C10" s="124">
        <v>214001</v>
      </c>
      <c r="D10" s="115">
        <v>213001</v>
      </c>
      <c r="E10" s="95">
        <v>212001</v>
      </c>
      <c r="F10" s="84">
        <v>211001</v>
      </c>
      <c r="G10" s="80">
        <v>210001</v>
      </c>
      <c r="H10" s="72">
        <v>209001</v>
      </c>
      <c r="I10" s="64">
        <v>208001</v>
      </c>
      <c r="J10" s="42">
        <v>207001</v>
      </c>
      <c r="K10" s="9"/>
      <c r="L10" s="16" t="s">
        <v>8</v>
      </c>
      <c r="M10" s="11">
        <f>+Q10+S10</f>
        <v>25894421</v>
      </c>
      <c r="N10" s="12" t="s">
        <v>5</v>
      </c>
      <c r="O10" s="11">
        <f>M10/4</f>
        <v>6473605</v>
      </c>
      <c r="P10" s="12" t="s">
        <v>6</v>
      </c>
      <c r="Q10" s="11">
        <v>25894421</v>
      </c>
      <c r="R10" s="6"/>
      <c r="S10" s="11"/>
      <c r="T10" s="226"/>
      <c r="U10" s="213"/>
      <c r="V10" s="225"/>
      <c r="W10" s="27"/>
    </row>
    <row r="11" spans="1:22" s="10" customFormat="1" ht="12.75" customHeight="1">
      <c r="A11" s="176" t="s">
        <v>148</v>
      </c>
      <c r="B11" s="64"/>
      <c r="C11" s="124"/>
      <c r="D11" s="115"/>
      <c r="E11" s="95"/>
      <c r="F11" s="84"/>
      <c r="G11" s="80"/>
      <c r="H11" s="72"/>
      <c r="I11" s="64"/>
      <c r="J11" s="42"/>
      <c r="K11" s="9"/>
      <c r="L11" s="16"/>
      <c r="M11" s="11"/>
      <c r="N11" s="12"/>
      <c r="O11" s="11"/>
      <c r="P11" s="12"/>
      <c r="Q11" s="11"/>
      <c r="R11" s="11"/>
      <c r="S11" s="11"/>
      <c r="T11" s="226"/>
      <c r="U11" s="213"/>
      <c r="V11" s="217"/>
    </row>
    <row r="12" spans="1:22" ht="12.75" customHeight="1">
      <c r="A12" s="193">
        <v>218115</v>
      </c>
      <c r="B12" s="63"/>
      <c r="C12" s="122">
        <v>214115</v>
      </c>
      <c r="D12" s="113"/>
      <c r="E12" s="94"/>
      <c r="F12" s="85"/>
      <c r="G12" s="79"/>
      <c r="H12" s="71"/>
      <c r="I12" s="63">
        <v>208115</v>
      </c>
      <c r="J12" s="41">
        <v>207115</v>
      </c>
      <c r="K12" s="22"/>
      <c r="L12" s="16" t="s">
        <v>17</v>
      </c>
      <c r="M12" s="11">
        <f>+Q12+S12</f>
        <v>455000</v>
      </c>
      <c r="N12" s="7" t="s">
        <v>5</v>
      </c>
      <c r="O12" s="11">
        <f>M12/4</f>
        <v>113750</v>
      </c>
      <c r="P12" s="8" t="s">
        <v>6</v>
      </c>
      <c r="Q12" s="6">
        <v>455000</v>
      </c>
      <c r="R12" s="6"/>
      <c r="S12" s="6"/>
      <c r="T12" s="226"/>
      <c r="U12" s="213"/>
      <c r="V12" s="225">
        <f>(M12)+(T12)</f>
        <v>455000</v>
      </c>
    </row>
    <row r="13" spans="1:22" ht="12.75" customHeight="1">
      <c r="A13" s="131">
        <v>218215</v>
      </c>
      <c r="B13" s="63"/>
      <c r="C13" s="122">
        <v>214115</v>
      </c>
      <c r="D13" s="113"/>
      <c r="E13" s="94"/>
      <c r="F13" s="85"/>
      <c r="G13" s="79"/>
      <c r="H13" s="71"/>
      <c r="I13" s="63">
        <v>208115</v>
      </c>
      <c r="J13" s="41">
        <v>207115</v>
      </c>
      <c r="K13" s="22"/>
      <c r="L13" s="16" t="s">
        <v>17</v>
      </c>
      <c r="M13" s="11">
        <f>+Q13+S13</f>
        <v>455000</v>
      </c>
      <c r="N13" s="7" t="s">
        <v>5</v>
      </c>
      <c r="O13" s="11">
        <f>M13/4</f>
        <v>113750</v>
      </c>
      <c r="P13" s="8" t="s">
        <v>6</v>
      </c>
      <c r="Q13" s="6">
        <v>455000</v>
      </c>
      <c r="R13" s="6"/>
      <c r="S13" s="6"/>
      <c r="T13" s="226"/>
      <c r="U13" s="213"/>
      <c r="V13" s="225">
        <f>(M13)+(T13)</f>
        <v>455000</v>
      </c>
    </row>
    <row r="14" spans="1:22" s="10" customFormat="1" ht="12.75">
      <c r="A14" s="132"/>
      <c r="B14" s="64"/>
      <c r="C14" s="124"/>
      <c r="D14" s="115"/>
      <c r="E14" s="95"/>
      <c r="F14" s="84"/>
      <c r="G14" s="80"/>
      <c r="H14" s="72"/>
      <c r="I14" s="64"/>
      <c r="J14" s="42"/>
      <c r="K14" s="9"/>
      <c r="L14" s="16"/>
      <c r="M14" s="11"/>
      <c r="N14" s="12"/>
      <c r="O14" s="11"/>
      <c r="P14" s="12"/>
      <c r="T14" s="226"/>
      <c r="U14" s="213"/>
      <c r="V14" s="217"/>
    </row>
    <row r="15" spans="1:22" ht="12.75" customHeight="1">
      <c r="A15" s="134" t="s">
        <v>126</v>
      </c>
      <c r="B15" s="64"/>
      <c r="C15" s="124"/>
      <c r="D15" s="115"/>
      <c r="E15" s="95"/>
      <c r="F15" s="84"/>
      <c r="G15" s="80"/>
      <c r="H15" s="72"/>
      <c r="I15" s="64"/>
      <c r="J15" s="42"/>
      <c r="K15" s="9" t="s">
        <v>18</v>
      </c>
      <c r="L15" s="10"/>
      <c r="M15" s="243"/>
      <c r="N15" s="243"/>
      <c r="O15" s="243"/>
      <c r="P15" s="243"/>
      <c r="T15" s="226"/>
      <c r="U15" s="213"/>
      <c r="V15" s="217"/>
    </row>
    <row r="16" spans="1:22" ht="7.5" customHeight="1">
      <c r="A16" s="84"/>
      <c r="B16" s="64"/>
      <c r="C16" s="124"/>
      <c r="D16" s="115"/>
      <c r="E16" s="95"/>
      <c r="F16" s="84"/>
      <c r="G16" s="80"/>
      <c r="H16" s="72"/>
      <c r="I16" s="64"/>
      <c r="J16" s="42"/>
      <c r="K16" s="9"/>
      <c r="L16" s="10"/>
      <c r="M16" s="36"/>
      <c r="N16" s="25"/>
      <c r="O16" s="36"/>
      <c r="P16" s="25"/>
      <c r="Q16" s="18"/>
      <c r="R16" s="18"/>
      <c r="S16" s="18"/>
      <c r="T16" s="226"/>
      <c r="U16" s="213"/>
      <c r="V16" s="217"/>
    </row>
    <row r="17" spans="1:22" ht="12.75" customHeight="1">
      <c r="A17" s="84"/>
      <c r="B17" s="64"/>
      <c r="C17" s="124"/>
      <c r="D17" s="115"/>
      <c r="E17" s="95"/>
      <c r="F17" s="84"/>
      <c r="G17" s="80"/>
      <c r="H17" s="72"/>
      <c r="I17" s="64"/>
      <c r="J17" s="42"/>
      <c r="K17" s="9"/>
      <c r="L17" s="10" t="s">
        <v>111</v>
      </c>
      <c r="M17" s="11">
        <f aca="true" t="shared" si="0" ref="M17:M35">+Q17+S17</f>
        <v>0</v>
      </c>
      <c r="N17" s="12" t="s">
        <v>5</v>
      </c>
      <c r="O17" s="11">
        <f>M17/4</f>
        <v>0</v>
      </c>
      <c r="P17" s="12" t="s">
        <v>6</v>
      </c>
      <c r="Q17" s="11">
        <v>0</v>
      </c>
      <c r="R17" s="11"/>
      <c r="S17" s="11"/>
      <c r="T17" s="226"/>
      <c r="U17" s="213"/>
      <c r="V17" s="217"/>
    </row>
    <row r="18" spans="1:22" ht="12.75" customHeight="1">
      <c r="A18" s="132">
        <v>218084</v>
      </c>
      <c r="B18" s="64"/>
      <c r="C18" s="124"/>
      <c r="D18" s="115"/>
      <c r="E18" s="95"/>
      <c r="F18" s="84"/>
      <c r="G18" s="80"/>
      <c r="H18" s="72"/>
      <c r="I18" s="64"/>
      <c r="J18" s="42"/>
      <c r="K18" s="10"/>
      <c r="L18" s="10" t="s">
        <v>115</v>
      </c>
      <c r="M18" s="11">
        <f t="shared" si="0"/>
        <v>200299</v>
      </c>
      <c r="N18" s="12" t="s">
        <v>5</v>
      </c>
      <c r="O18" s="11">
        <f aca="true" t="shared" si="1" ref="O18:O23">M18/4</f>
        <v>50075</v>
      </c>
      <c r="P18" s="12" t="s">
        <v>6</v>
      </c>
      <c r="Q18" s="11">
        <v>200299</v>
      </c>
      <c r="R18" s="11"/>
      <c r="S18" s="6"/>
      <c r="T18" s="226"/>
      <c r="U18" s="213"/>
      <c r="V18" s="225">
        <f aca="true" t="shared" si="2" ref="V18:V35">(M18)+(T18)</f>
        <v>200299</v>
      </c>
    </row>
    <row r="19" spans="1:22" ht="12.75" customHeight="1">
      <c r="A19" s="129">
        <v>218074</v>
      </c>
      <c r="D19" s="111">
        <v>213128</v>
      </c>
      <c r="E19" s="92">
        <v>212128</v>
      </c>
      <c r="F19" s="87">
        <v>211128</v>
      </c>
      <c r="G19" s="77">
        <v>210128</v>
      </c>
      <c r="H19" s="69">
        <v>209128</v>
      </c>
      <c r="I19" s="61">
        <v>208128</v>
      </c>
      <c r="J19" s="40">
        <v>207128</v>
      </c>
      <c r="K19" s="5"/>
      <c r="L19" s="18" t="s">
        <v>103</v>
      </c>
      <c r="M19" s="11">
        <f t="shared" si="0"/>
        <v>637561</v>
      </c>
      <c r="N19" s="12" t="s">
        <v>5</v>
      </c>
      <c r="O19" s="11">
        <f t="shared" si="1"/>
        <v>159390</v>
      </c>
      <c r="P19" s="12" t="s">
        <v>6</v>
      </c>
      <c r="Q19" s="11">
        <v>637561</v>
      </c>
      <c r="R19" s="11"/>
      <c r="S19" s="6"/>
      <c r="T19" s="226"/>
      <c r="U19" s="213"/>
      <c r="V19" s="225"/>
    </row>
    <row r="20" spans="1:22" ht="12.75" customHeight="1">
      <c r="A20" s="132">
        <v>218088</v>
      </c>
      <c r="B20" s="64"/>
      <c r="C20" s="124"/>
      <c r="D20" s="115"/>
      <c r="E20" s="95"/>
      <c r="F20" s="84"/>
      <c r="G20" s="80"/>
      <c r="H20" s="72"/>
      <c r="I20" s="64"/>
      <c r="J20" s="42"/>
      <c r="K20" s="10"/>
      <c r="L20" s="10" t="s">
        <v>117</v>
      </c>
      <c r="M20" s="11">
        <f t="shared" si="0"/>
        <v>278777</v>
      </c>
      <c r="N20" s="12" t="s">
        <v>5</v>
      </c>
      <c r="O20" s="11">
        <f t="shared" si="1"/>
        <v>69694</v>
      </c>
      <c r="P20" s="12" t="s">
        <v>6</v>
      </c>
      <c r="Q20" s="11">
        <v>278777</v>
      </c>
      <c r="R20" s="11"/>
      <c r="S20" s="6"/>
      <c r="T20" s="226"/>
      <c r="U20" s="213"/>
      <c r="V20" s="225"/>
    </row>
    <row r="21" spans="1:22" ht="12.75" customHeight="1">
      <c r="A21" s="132">
        <v>218085</v>
      </c>
      <c r="B21" s="64"/>
      <c r="C21" s="124"/>
      <c r="D21" s="115"/>
      <c r="E21" s="95"/>
      <c r="F21" s="84"/>
      <c r="G21" s="80"/>
      <c r="H21" s="72"/>
      <c r="I21" s="64"/>
      <c r="J21" s="42"/>
      <c r="K21" s="10"/>
      <c r="L21" s="10" t="s">
        <v>60</v>
      </c>
      <c r="M21" s="11">
        <f t="shared" si="0"/>
        <v>250017</v>
      </c>
      <c r="N21" s="34" t="s">
        <v>5</v>
      </c>
      <c r="O21" s="11">
        <f t="shared" si="1"/>
        <v>62504</v>
      </c>
      <c r="P21" s="34" t="s">
        <v>6</v>
      </c>
      <c r="Q21" s="11">
        <v>250017</v>
      </c>
      <c r="R21" s="11"/>
      <c r="S21" s="6"/>
      <c r="T21" s="226"/>
      <c r="U21" s="213"/>
      <c r="V21" s="225">
        <f t="shared" si="2"/>
        <v>250017</v>
      </c>
    </row>
    <row r="22" spans="1:22" ht="12.75" customHeight="1">
      <c r="A22" s="132">
        <v>218081</v>
      </c>
      <c r="B22" s="64"/>
      <c r="C22" s="124"/>
      <c r="D22" s="115"/>
      <c r="E22" s="95"/>
      <c r="F22" s="84"/>
      <c r="G22" s="80"/>
      <c r="H22" s="72"/>
      <c r="I22" s="64"/>
      <c r="J22" s="42"/>
      <c r="K22" s="10"/>
      <c r="L22" s="10" t="s">
        <v>113</v>
      </c>
      <c r="M22" s="11">
        <f t="shared" si="0"/>
        <v>223904</v>
      </c>
      <c r="N22" s="34" t="s">
        <v>5</v>
      </c>
      <c r="O22" s="11">
        <f t="shared" si="1"/>
        <v>55976</v>
      </c>
      <c r="P22" s="34" t="s">
        <v>6</v>
      </c>
      <c r="Q22" s="11">
        <v>223904</v>
      </c>
      <c r="R22" s="11"/>
      <c r="S22" s="6"/>
      <c r="T22" s="226"/>
      <c r="U22" s="213"/>
      <c r="V22" s="225"/>
    </row>
    <row r="23" spans="1:22" ht="12.75" customHeight="1">
      <c r="A23" s="132">
        <v>218082</v>
      </c>
      <c r="B23" s="64"/>
      <c r="C23" s="124"/>
      <c r="D23" s="115"/>
      <c r="E23" s="95"/>
      <c r="F23" s="84"/>
      <c r="G23" s="80"/>
      <c r="H23" s="72"/>
      <c r="I23" s="64"/>
      <c r="J23" s="42"/>
      <c r="K23" s="10"/>
      <c r="L23" s="10" t="s">
        <v>37</v>
      </c>
      <c r="M23" s="11">
        <f t="shared" si="0"/>
        <v>306664</v>
      </c>
      <c r="N23" s="12" t="s">
        <v>5</v>
      </c>
      <c r="O23" s="11">
        <f t="shared" si="1"/>
        <v>76666</v>
      </c>
      <c r="P23" s="12" t="s">
        <v>6</v>
      </c>
      <c r="Q23" s="11">
        <v>306664</v>
      </c>
      <c r="R23" s="11"/>
      <c r="S23" s="6"/>
      <c r="T23" s="226"/>
      <c r="U23" s="213"/>
      <c r="V23" s="225">
        <f t="shared" si="2"/>
        <v>306664</v>
      </c>
    </row>
    <row r="24" spans="1:22" ht="12.75" customHeight="1">
      <c r="A24" s="132">
        <v>218079</v>
      </c>
      <c r="B24" s="64"/>
      <c r="C24" s="124"/>
      <c r="D24" s="115">
        <v>213123</v>
      </c>
      <c r="E24" s="95">
        <v>212123</v>
      </c>
      <c r="F24" s="84">
        <v>211123</v>
      </c>
      <c r="G24" s="80">
        <v>210123</v>
      </c>
      <c r="H24" s="72">
        <v>209123</v>
      </c>
      <c r="I24" s="64">
        <v>208123</v>
      </c>
      <c r="J24" s="42">
        <v>207123</v>
      </c>
      <c r="K24" s="22"/>
      <c r="L24" s="10" t="s">
        <v>19</v>
      </c>
      <c r="M24" s="11">
        <f t="shared" si="0"/>
        <v>382983</v>
      </c>
      <c r="N24" s="12" t="s">
        <v>5</v>
      </c>
      <c r="O24" s="11">
        <f>M24/4</f>
        <v>95746</v>
      </c>
      <c r="P24" s="12" t="s">
        <v>6</v>
      </c>
      <c r="Q24" s="11">
        <v>382983</v>
      </c>
      <c r="R24" s="11"/>
      <c r="S24" s="6"/>
      <c r="T24" s="226"/>
      <c r="U24" s="213"/>
      <c r="V24" s="225">
        <f t="shared" si="2"/>
        <v>382983</v>
      </c>
    </row>
    <row r="25" spans="1:22" ht="12.75" customHeight="1">
      <c r="A25" s="129">
        <v>218075</v>
      </c>
      <c r="D25" s="111">
        <v>213121</v>
      </c>
      <c r="E25" s="92">
        <v>212121</v>
      </c>
      <c r="F25" s="87">
        <v>211121</v>
      </c>
      <c r="H25" s="69">
        <v>209121</v>
      </c>
      <c r="I25" s="61">
        <v>208121</v>
      </c>
      <c r="J25" s="40">
        <v>207121</v>
      </c>
      <c r="K25" s="5"/>
      <c r="L25" s="18" t="s">
        <v>102</v>
      </c>
      <c r="M25" s="11">
        <f t="shared" si="0"/>
        <v>653799</v>
      </c>
      <c r="N25" s="12" t="s">
        <v>5</v>
      </c>
      <c r="O25" s="11">
        <f>M25/4</f>
        <v>163450</v>
      </c>
      <c r="P25" s="12" t="s">
        <v>6</v>
      </c>
      <c r="Q25" s="11">
        <v>653799</v>
      </c>
      <c r="R25" s="11"/>
      <c r="S25" s="6"/>
      <c r="T25" s="226"/>
      <c r="U25" s="213"/>
      <c r="V25" s="225">
        <f t="shared" si="2"/>
        <v>653799</v>
      </c>
    </row>
    <row r="26" spans="1:22" ht="12.75" customHeight="1">
      <c r="A26" s="132">
        <v>218090</v>
      </c>
      <c r="B26" s="64"/>
      <c r="C26" s="124"/>
      <c r="D26" s="115"/>
      <c r="E26" s="95"/>
      <c r="F26" s="84"/>
      <c r="G26" s="80"/>
      <c r="H26" s="72"/>
      <c r="I26" s="64"/>
      <c r="J26" s="42"/>
      <c r="K26" s="10"/>
      <c r="L26" s="10" t="s">
        <v>119</v>
      </c>
      <c r="M26" s="11">
        <f t="shared" si="0"/>
        <v>237596</v>
      </c>
      <c r="N26" s="12" t="s">
        <v>5</v>
      </c>
      <c r="O26" s="11">
        <f aca="true" t="shared" si="3" ref="O26:O35">M26/4</f>
        <v>59399</v>
      </c>
      <c r="P26" s="12" t="s">
        <v>6</v>
      </c>
      <c r="Q26" s="11">
        <v>237596</v>
      </c>
      <c r="R26" s="11"/>
      <c r="S26" s="6"/>
      <c r="T26" s="226"/>
      <c r="U26" s="213"/>
      <c r="V26" s="225"/>
    </row>
    <row r="27" spans="1:22" ht="12.75" customHeight="1">
      <c r="A27" s="132">
        <v>218071</v>
      </c>
      <c r="B27" s="64"/>
      <c r="C27" s="124"/>
      <c r="D27" s="115">
        <v>212126</v>
      </c>
      <c r="E27" s="95">
        <v>212126</v>
      </c>
      <c r="F27" s="84">
        <v>211126</v>
      </c>
      <c r="G27" s="80">
        <v>210126</v>
      </c>
      <c r="H27" s="72">
        <v>209126</v>
      </c>
      <c r="I27" s="64">
        <v>208126</v>
      </c>
      <c r="J27" s="42">
        <v>207126</v>
      </c>
      <c r="K27" s="22"/>
      <c r="L27" s="10" t="s">
        <v>41</v>
      </c>
      <c r="M27" s="11">
        <f t="shared" si="0"/>
        <v>295579</v>
      </c>
      <c r="N27" s="12" t="s">
        <v>5</v>
      </c>
      <c r="O27" s="11">
        <f t="shared" si="3"/>
        <v>73895</v>
      </c>
      <c r="P27" s="12" t="s">
        <v>6</v>
      </c>
      <c r="Q27" s="11">
        <v>295579</v>
      </c>
      <c r="R27" s="11"/>
      <c r="S27" s="6"/>
      <c r="T27" s="226"/>
      <c r="U27" s="213"/>
      <c r="V27" s="225">
        <f t="shared" si="2"/>
        <v>295579</v>
      </c>
    </row>
    <row r="28" spans="1:22" ht="12.75" customHeight="1">
      <c r="A28" s="132">
        <v>218076</v>
      </c>
      <c r="B28" s="64"/>
      <c r="C28" s="124"/>
      <c r="D28" s="115">
        <v>213122</v>
      </c>
      <c r="E28" s="95">
        <v>212122</v>
      </c>
      <c r="F28" s="84">
        <v>211122</v>
      </c>
      <c r="G28" s="80">
        <v>210122</v>
      </c>
      <c r="H28" s="72">
        <v>209122</v>
      </c>
      <c r="I28" s="64">
        <v>208122</v>
      </c>
      <c r="J28" s="42">
        <v>207122</v>
      </c>
      <c r="K28" s="22"/>
      <c r="L28" s="10" t="s">
        <v>20</v>
      </c>
      <c r="M28" s="11">
        <f t="shared" si="0"/>
        <v>255960</v>
      </c>
      <c r="N28" s="12" t="s">
        <v>5</v>
      </c>
      <c r="O28" s="11">
        <f t="shared" si="3"/>
        <v>63990</v>
      </c>
      <c r="P28" s="12" t="s">
        <v>6</v>
      </c>
      <c r="Q28" s="11">
        <v>255960</v>
      </c>
      <c r="R28" s="11"/>
      <c r="S28" s="6"/>
      <c r="T28" s="226"/>
      <c r="U28" s="213"/>
      <c r="V28" s="225">
        <f t="shared" si="2"/>
        <v>255960</v>
      </c>
    </row>
    <row r="29" spans="1:22" ht="12.75" customHeight="1">
      <c r="A29" s="132">
        <v>218087</v>
      </c>
      <c r="B29" s="64"/>
      <c r="C29" s="124"/>
      <c r="D29" s="115"/>
      <c r="E29" s="95"/>
      <c r="F29" s="84"/>
      <c r="G29" s="80"/>
      <c r="H29" s="72"/>
      <c r="I29" s="64"/>
      <c r="J29" s="42"/>
      <c r="K29" s="10"/>
      <c r="L29" s="10" t="s">
        <v>116</v>
      </c>
      <c r="M29" s="11">
        <f t="shared" si="0"/>
        <v>487899</v>
      </c>
      <c r="N29" s="12" t="s">
        <v>5</v>
      </c>
      <c r="O29" s="11">
        <f t="shared" si="3"/>
        <v>121975</v>
      </c>
      <c r="P29" s="12" t="s">
        <v>6</v>
      </c>
      <c r="Q29" s="11">
        <v>487899</v>
      </c>
      <c r="R29" s="11"/>
      <c r="S29" s="6"/>
      <c r="T29" s="226"/>
      <c r="U29" s="213"/>
      <c r="V29" s="225">
        <f t="shared" si="2"/>
        <v>487899</v>
      </c>
    </row>
    <row r="30" spans="1:22" ht="12.75" customHeight="1">
      <c r="A30" s="132">
        <v>218072</v>
      </c>
      <c r="B30" s="64"/>
      <c r="C30" s="124"/>
      <c r="D30" s="115">
        <v>213129</v>
      </c>
      <c r="E30" s="95">
        <v>212129</v>
      </c>
      <c r="F30" s="84">
        <v>211129</v>
      </c>
      <c r="G30" s="80">
        <v>210129</v>
      </c>
      <c r="H30" s="72">
        <v>209129</v>
      </c>
      <c r="I30" s="64">
        <v>208129</v>
      </c>
      <c r="J30" s="42">
        <v>207129</v>
      </c>
      <c r="K30" s="22"/>
      <c r="L30" s="10" t="s">
        <v>42</v>
      </c>
      <c r="M30" s="11">
        <f>+Q30+S30</f>
        <v>432458</v>
      </c>
      <c r="N30" s="12" t="s">
        <v>5</v>
      </c>
      <c r="O30" s="11">
        <f t="shared" si="3"/>
        <v>108115</v>
      </c>
      <c r="P30" s="12" t="s">
        <v>6</v>
      </c>
      <c r="Q30" s="11">
        <v>432458</v>
      </c>
      <c r="R30" s="11"/>
      <c r="S30" s="6"/>
      <c r="T30" s="226"/>
      <c r="U30" s="213"/>
      <c r="V30" s="225">
        <f t="shared" si="2"/>
        <v>432458</v>
      </c>
    </row>
    <row r="31" spans="1:22" ht="12.75" customHeight="1">
      <c r="A31" s="132">
        <v>218070</v>
      </c>
      <c r="B31" s="64"/>
      <c r="C31" s="124"/>
      <c r="D31" s="115">
        <v>213125</v>
      </c>
      <c r="E31" s="95">
        <v>212125</v>
      </c>
      <c r="F31" s="84">
        <v>211125</v>
      </c>
      <c r="G31" s="80">
        <v>210125</v>
      </c>
      <c r="H31" s="72">
        <v>209125</v>
      </c>
      <c r="I31" s="64">
        <v>208125</v>
      </c>
      <c r="J31" s="42">
        <v>207125</v>
      </c>
      <c r="K31" s="22"/>
      <c r="L31" s="10" t="s">
        <v>23</v>
      </c>
      <c r="M31" s="11">
        <f t="shared" si="0"/>
        <v>338450</v>
      </c>
      <c r="N31" s="12" t="s">
        <v>5</v>
      </c>
      <c r="O31" s="11">
        <f t="shared" si="3"/>
        <v>84613</v>
      </c>
      <c r="P31" s="12" t="s">
        <v>6</v>
      </c>
      <c r="Q31" s="11">
        <v>338450</v>
      </c>
      <c r="R31" s="11"/>
      <c r="S31" s="6"/>
      <c r="T31" s="226"/>
      <c r="U31" s="213"/>
      <c r="V31" s="225">
        <f t="shared" si="2"/>
        <v>338450</v>
      </c>
    </row>
    <row r="32" spans="1:22" ht="12.75" customHeight="1">
      <c r="A32" s="132">
        <v>218086</v>
      </c>
      <c r="B32" s="64"/>
      <c r="C32" s="124"/>
      <c r="D32" s="115"/>
      <c r="E32" s="95"/>
      <c r="F32" s="84"/>
      <c r="G32" s="80"/>
      <c r="H32" s="72"/>
      <c r="I32" s="64"/>
      <c r="J32" s="42"/>
      <c r="K32" s="10"/>
      <c r="L32" s="10" t="s">
        <v>125</v>
      </c>
      <c r="M32" s="11">
        <f t="shared" si="0"/>
        <v>257055</v>
      </c>
      <c r="N32" s="12" t="s">
        <v>5</v>
      </c>
      <c r="O32" s="11">
        <f t="shared" si="3"/>
        <v>64264</v>
      </c>
      <c r="P32" s="12" t="s">
        <v>6</v>
      </c>
      <c r="Q32" s="11">
        <v>257055</v>
      </c>
      <c r="R32" s="11"/>
      <c r="S32" s="6"/>
      <c r="T32" s="226"/>
      <c r="U32" s="213"/>
      <c r="V32" s="225">
        <f t="shared" si="2"/>
        <v>257055</v>
      </c>
    </row>
    <row r="33" spans="1:22" ht="12.75" customHeight="1">
      <c r="A33" s="132">
        <v>218080</v>
      </c>
      <c r="B33" s="64"/>
      <c r="C33" s="124"/>
      <c r="D33" s="115"/>
      <c r="E33" s="95"/>
      <c r="F33" s="84"/>
      <c r="G33" s="80"/>
      <c r="H33" s="72"/>
      <c r="I33" s="64"/>
      <c r="J33" s="42"/>
      <c r="K33" s="10"/>
      <c r="L33" s="10" t="s">
        <v>120</v>
      </c>
      <c r="M33" s="11">
        <f t="shared" si="0"/>
        <v>314959</v>
      </c>
      <c r="N33" s="12" t="s">
        <v>5</v>
      </c>
      <c r="O33" s="11">
        <f t="shared" si="3"/>
        <v>78740</v>
      </c>
      <c r="P33" s="12" t="s">
        <v>6</v>
      </c>
      <c r="Q33" s="11">
        <v>314959</v>
      </c>
      <c r="R33" s="11"/>
      <c r="S33" s="6"/>
      <c r="T33" s="226"/>
      <c r="U33" s="213"/>
      <c r="V33" s="225">
        <f t="shared" si="2"/>
        <v>314959</v>
      </c>
    </row>
    <row r="34" spans="1:22" ht="12.75" customHeight="1">
      <c r="A34" s="132">
        <v>218089</v>
      </c>
      <c r="B34" s="64"/>
      <c r="C34" s="124"/>
      <c r="D34" s="115"/>
      <c r="E34" s="95"/>
      <c r="F34" s="84"/>
      <c r="G34" s="80"/>
      <c r="H34" s="72"/>
      <c r="I34" s="64"/>
      <c r="J34" s="42"/>
      <c r="K34" s="10"/>
      <c r="L34" s="10" t="s">
        <v>118</v>
      </c>
      <c r="M34" s="11">
        <f t="shared" si="0"/>
        <v>212788</v>
      </c>
      <c r="N34" s="12" t="s">
        <v>5</v>
      </c>
      <c r="O34" s="11">
        <f t="shared" si="3"/>
        <v>53197</v>
      </c>
      <c r="P34" s="12" t="s">
        <v>6</v>
      </c>
      <c r="Q34" s="11">
        <v>212788</v>
      </c>
      <c r="R34" s="11"/>
      <c r="S34" s="6"/>
      <c r="T34" s="226"/>
      <c r="U34" s="213"/>
      <c r="V34" s="225"/>
    </row>
    <row r="35" spans="1:22" ht="12.75" customHeight="1">
      <c r="A35" s="132">
        <v>218083</v>
      </c>
      <c r="B35" s="64"/>
      <c r="C35" s="124"/>
      <c r="D35" s="115"/>
      <c r="E35" s="95"/>
      <c r="F35" s="84"/>
      <c r="G35" s="80"/>
      <c r="H35" s="72"/>
      <c r="I35" s="64"/>
      <c r="J35" s="42"/>
      <c r="K35" s="10"/>
      <c r="L35" s="10" t="s">
        <v>114</v>
      </c>
      <c r="M35" s="11">
        <f t="shared" si="0"/>
        <v>132008</v>
      </c>
      <c r="N35" s="12" t="s">
        <v>5</v>
      </c>
      <c r="O35" s="11">
        <f t="shared" si="3"/>
        <v>33002</v>
      </c>
      <c r="P35" s="12" t="s">
        <v>6</v>
      </c>
      <c r="Q35" s="11">
        <v>132008</v>
      </c>
      <c r="R35" s="11"/>
      <c r="S35" s="6"/>
      <c r="T35" s="226"/>
      <c r="U35" s="213"/>
      <c r="V35" s="225">
        <f t="shared" si="2"/>
        <v>132008</v>
      </c>
    </row>
    <row r="36" spans="1:22" ht="12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M36" s="18"/>
      <c r="N36" s="18"/>
      <c r="P36" s="18"/>
      <c r="Q36" s="18"/>
      <c r="R36" s="6"/>
      <c r="S36" s="6"/>
      <c r="T36" s="226"/>
      <c r="U36" s="213"/>
      <c r="V36" s="217"/>
    </row>
    <row r="37" spans="1:22" s="55" customFormat="1" ht="8.25" customHeight="1">
      <c r="A37" s="89"/>
      <c r="B37" s="65"/>
      <c r="C37" s="125"/>
      <c r="D37" s="116"/>
      <c r="E37" s="96"/>
      <c r="F37" s="89"/>
      <c r="G37" s="81"/>
      <c r="H37" s="73"/>
      <c r="I37" s="65"/>
      <c r="J37" s="50"/>
      <c r="K37" s="51"/>
      <c r="L37" s="52"/>
      <c r="M37" s="53"/>
      <c r="N37" s="56"/>
      <c r="O37" s="53"/>
      <c r="P37" s="57"/>
      <c r="Q37" s="6"/>
      <c r="R37" s="54"/>
      <c r="S37" s="6"/>
      <c r="T37" s="226"/>
      <c r="U37" s="218"/>
      <c r="V37" s="219"/>
    </row>
    <row r="38" spans="1:22" ht="9" customHeight="1">
      <c r="A38" s="85"/>
      <c r="B38" s="63"/>
      <c r="C38" s="122"/>
      <c r="D38" s="113"/>
      <c r="E38" s="94"/>
      <c r="F38" s="85"/>
      <c r="G38" s="79"/>
      <c r="H38" s="71"/>
      <c r="I38" s="63"/>
      <c r="J38" s="41"/>
      <c r="K38" s="10"/>
      <c r="L38" s="16"/>
      <c r="M38" s="11"/>
      <c r="N38" s="26"/>
      <c r="O38" s="11"/>
      <c r="P38" s="12"/>
      <c r="Q38" s="6"/>
      <c r="R38" s="6"/>
      <c r="S38" s="6"/>
      <c r="T38" s="226"/>
      <c r="U38" s="213"/>
      <c r="V38" s="217"/>
    </row>
    <row r="39" spans="1:22" ht="12.75" customHeight="1">
      <c r="A39" s="90"/>
      <c r="B39" s="66"/>
      <c r="C39" s="126"/>
      <c r="D39" s="117"/>
      <c r="E39" s="97"/>
      <c r="F39" s="90"/>
      <c r="G39" s="82"/>
      <c r="H39" s="74"/>
      <c r="I39" s="66"/>
      <c r="J39" s="43"/>
      <c r="K39" s="15" t="s">
        <v>9</v>
      </c>
      <c r="L39" s="13"/>
      <c r="M39" s="37"/>
      <c r="N39" s="14"/>
      <c r="O39" s="38"/>
      <c r="P39" s="14"/>
      <c r="T39" s="226"/>
      <c r="U39" s="213"/>
      <c r="V39" s="217"/>
    </row>
    <row r="40" spans="1:22" ht="10.5" customHeight="1">
      <c r="A40" s="84"/>
      <c r="B40" s="64"/>
      <c r="C40" s="124"/>
      <c r="D40" s="115"/>
      <c r="E40" s="95"/>
      <c r="F40" s="84"/>
      <c r="G40" s="80"/>
      <c r="H40" s="72"/>
      <c r="I40" s="64"/>
      <c r="J40" s="42"/>
      <c r="L40" s="10"/>
      <c r="M40" s="25"/>
      <c r="N40" s="12"/>
      <c r="O40" s="10"/>
      <c r="P40" s="12"/>
      <c r="T40" s="226"/>
      <c r="U40" s="213"/>
      <c r="V40" s="217"/>
    </row>
    <row r="41" spans="1:22" ht="12.75" customHeight="1">
      <c r="A41" s="175" t="s">
        <v>121</v>
      </c>
      <c r="B41" s="64"/>
      <c r="C41" s="124"/>
      <c r="D41" s="115"/>
      <c r="E41" s="95"/>
      <c r="F41" s="84"/>
      <c r="G41" s="80"/>
      <c r="H41" s="72"/>
      <c r="I41" s="64"/>
      <c r="J41" s="42"/>
      <c r="K41" s="9" t="s">
        <v>10</v>
      </c>
      <c r="L41" s="10"/>
      <c r="M41" s="33"/>
      <c r="N41" s="33"/>
      <c r="O41" s="33"/>
      <c r="P41" s="33"/>
      <c r="Q41" s="6"/>
      <c r="R41" s="18"/>
      <c r="S41" s="6"/>
      <c r="T41" s="226"/>
      <c r="U41" s="213"/>
      <c r="V41" s="217"/>
    </row>
    <row r="42" spans="1:22" ht="12.75">
      <c r="A42" s="84"/>
      <c r="B42" s="64"/>
      <c r="C42" s="124"/>
      <c r="D42" s="115"/>
      <c r="E42" s="95"/>
      <c r="F42" s="84"/>
      <c r="G42" s="80"/>
      <c r="H42" s="72"/>
      <c r="I42" s="64"/>
      <c r="J42" s="42"/>
      <c r="K42" s="10"/>
      <c r="L42" s="10"/>
      <c r="M42" s="25"/>
      <c r="N42" s="12"/>
      <c r="O42" s="10"/>
      <c r="P42" s="12"/>
      <c r="Q42" s="6"/>
      <c r="R42" s="1"/>
      <c r="S42" s="6"/>
      <c r="T42" s="226"/>
      <c r="U42" s="213"/>
      <c r="V42" s="217"/>
    </row>
    <row r="43" spans="1:22" ht="12.75" customHeight="1">
      <c r="A43" s="132">
        <v>218000</v>
      </c>
      <c r="B43" s="64">
        <v>216000</v>
      </c>
      <c r="C43" s="124"/>
      <c r="D43" s="115"/>
      <c r="E43" s="95"/>
      <c r="F43" s="84"/>
      <c r="G43" s="80"/>
      <c r="H43" s="72"/>
      <c r="I43" s="64"/>
      <c r="J43" s="42"/>
      <c r="K43" s="10"/>
      <c r="L43" s="10" t="s">
        <v>21</v>
      </c>
      <c r="M43" s="11">
        <f>+Q43+S43</f>
        <v>22078091</v>
      </c>
      <c r="N43" s="12" t="s">
        <v>5</v>
      </c>
      <c r="O43" s="11">
        <f>M43/4</f>
        <v>5519523</v>
      </c>
      <c r="P43" s="12" t="s">
        <v>6</v>
      </c>
      <c r="Q43" s="11">
        <v>22078091</v>
      </c>
      <c r="R43" s="6"/>
      <c r="S43" s="6"/>
      <c r="T43" s="226"/>
      <c r="U43" s="213"/>
      <c r="V43" s="225"/>
    </row>
    <row r="44" spans="1:22" ht="10.5" customHeight="1">
      <c r="A44" s="90"/>
      <c r="B44" s="66"/>
      <c r="C44" s="126"/>
      <c r="D44" s="117"/>
      <c r="E44" s="97"/>
      <c r="F44" s="90"/>
      <c r="G44" s="82"/>
      <c r="H44" s="74"/>
      <c r="I44" s="66"/>
      <c r="J44" s="43"/>
      <c r="K44" s="10"/>
      <c r="L44" s="13"/>
      <c r="M44" s="37"/>
      <c r="N44" s="14"/>
      <c r="O44" s="38"/>
      <c r="P44" s="14"/>
      <c r="Q44" s="39"/>
      <c r="R44" s="39"/>
      <c r="S44" s="6"/>
      <c r="T44" s="226"/>
      <c r="U44" s="213"/>
      <c r="V44" s="217"/>
    </row>
    <row r="45" spans="1:22" s="10" customFormat="1" ht="12.75" customHeight="1">
      <c r="A45" s="84"/>
      <c r="B45" s="64"/>
      <c r="C45" s="124"/>
      <c r="D45" s="115"/>
      <c r="E45" s="95"/>
      <c r="F45" s="84"/>
      <c r="G45" s="80"/>
      <c r="H45" s="72"/>
      <c r="I45" s="64"/>
      <c r="J45" s="42"/>
      <c r="K45" s="9"/>
      <c r="M45" s="11"/>
      <c r="N45" s="12"/>
      <c r="O45" s="11"/>
      <c r="P45" s="12"/>
      <c r="Q45" s="11"/>
      <c r="R45" s="11"/>
      <c r="S45" s="11"/>
      <c r="T45" s="226"/>
      <c r="U45" s="213"/>
      <c r="V45" s="217"/>
    </row>
    <row r="46" spans="1:22" ht="12.75" customHeight="1">
      <c r="A46" s="84"/>
      <c r="B46" s="64"/>
      <c r="C46" s="124"/>
      <c r="D46" s="115"/>
      <c r="E46" s="95"/>
      <c r="F46" s="84"/>
      <c r="G46" s="80"/>
      <c r="H46" s="72"/>
      <c r="I46" s="64"/>
      <c r="J46" s="42"/>
      <c r="K46" s="15" t="s">
        <v>11</v>
      </c>
      <c r="L46" s="10"/>
      <c r="M46" s="25"/>
      <c r="N46" s="12"/>
      <c r="O46" s="10"/>
      <c r="P46" s="12"/>
      <c r="Q46" s="1"/>
      <c r="R46" s="1"/>
      <c r="S46" s="1"/>
      <c r="T46" s="226"/>
      <c r="U46" s="213"/>
      <c r="V46" s="217"/>
    </row>
    <row r="47" spans="1:22" ht="10.5" customHeight="1">
      <c r="A47" s="84"/>
      <c r="B47" s="64"/>
      <c r="C47" s="124"/>
      <c r="D47" s="115"/>
      <c r="E47" s="95"/>
      <c r="F47" s="84"/>
      <c r="G47" s="80"/>
      <c r="H47" s="72"/>
      <c r="I47" s="64"/>
      <c r="J47" s="42"/>
      <c r="K47" s="10"/>
      <c r="L47" s="10"/>
      <c r="M47" s="25"/>
      <c r="N47" s="12"/>
      <c r="O47" s="10"/>
      <c r="P47" s="12"/>
      <c r="T47" s="226"/>
      <c r="U47" s="213"/>
      <c r="V47" s="217"/>
    </row>
    <row r="48" spans="1:22" ht="12.75" customHeight="1">
      <c r="A48" s="175" t="s">
        <v>122</v>
      </c>
      <c r="B48" s="64"/>
      <c r="C48" s="124"/>
      <c r="D48" s="115"/>
      <c r="E48" s="95"/>
      <c r="F48" s="84"/>
      <c r="G48" s="80"/>
      <c r="H48" s="72"/>
      <c r="I48" s="64"/>
      <c r="J48" s="42"/>
      <c r="K48" s="9" t="s">
        <v>46</v>
      </c>
      <c r="L48" s="10"/>
      <c r="M48" s="33"/>
      <c r="N48" s="33"/>
      <c r="O48" s="33"/>
      <c r="P48" s="33"/>
      <c r="Q48" s="6"/>
      <c r="R48" s="6"/>
      <c r="S48" s="6"/>
      <c r="T48" s="226"/>
      <c r="U48" s="213"/>
      <c r="V48" s="217"/>
    </row>
    <row r="49" spans="1:22" ht="8.25" customHeight="1">
      <c r="A49" s="84"/>
      <c r="B49" s="64"/>
      <c r="C49" s="124"/>
      <c r="D49" s="115"/>
      <c r="E49" s="95"/>
      <c r="F49" s="84"/>
      <c r="G49" s="80"/>
      <c r="H49" s="72"/>
      <c r="I49" s="64"/>
      <c r="J49" s="42"/>
      <c r="K49" s="10"/>
      <c r="L49" s="10"/>
      <c r="M49" s="25"/>
      <c r="N49" s="12"/>
      <c r="O49" s="10"/>
      <c r="P49" s="12"/>
      <c r="Q49" s="1"/>
      <c r="R49" s="1"/>
      <c r="S49" s="1"/>
      <c r="T49" s="226"/>
      <c r="U49" s="213"/>
      <c r="V49" s="217"/>
    </row>
    <row r="50" spans="1:22" ht="12.75" customHeight="1">
      <c r="A50" s="132">
        <v>218003</v>
      </c>
      <c r="B50" s="64">
        <v>216002</v>
      </c>
      <c r="C50" s="124"/>
      <c r="D50" s="115"/>
      <c r="E50" s="95"/>
      <c r="F50" s="84"/>
      <c r="G50" s="80"/>
      <c r="H50" s="72"/>
      <c r="I50" s="64"/>
      <c r="J50" s="42"/>
      <c r="K50" s="10"/>
      <c r="L50" s="10" t="s">
        <v>50</v>
      </c>
      <c r="M50" s="11">
        <f>+Q50+S50</f>
        <v>10767671</v>
      </c>
      <c r="N50" s="12" t="s">
        <v>5</v>
      </c>
      <c r="O50" s="11">
        <f>M50/4</f>
        <v>2691918</v>
      </c>
      <c r="P50" s="12" t="s">
        <v>6</v>
      </c>
      <c r="Q50" s="11">
        <v>10767671</v>
      </c>
      <c r="R50" s="6"/>
      <c r="S50" s="6"/>
      <c r="T50" s="226"/>
      <c r="U50" s="213"/>
      <c r="V50" s="225"/>
    </row>
    <row r="51" spans="1:22" ht="12.75" customHeight="1">
      <c r="A51" s="131"/>
      <c r="B51" s="63"/>
      <c r="C51" s="122"/>
      <c r="D51" s="113"/>
      <c r="E51" s="94"/>
      <c r="F51" s="85"/>
      <c r="G51" s="79"/>
      <c r="H51" s="71"/>
      <c r="I51" s="63"/>
      <c r="J51" s="41"/>
      <c r="K51" s="10"/>
      <c r="L51" s="16"/>
      <c r="M51" s="11"/>
      <c r="N51" s="8"/>
      <c r="O51" s="11"/>
      <c r="P51" s="8"/>
      <c r="Q51" s="6"/>
      <c r="R51" s="6"/>
      <c r="S51" s="6"/>
      <c r="T51" s="226"/>
      <c r="U51" s="213"/>
      <c r="V51" s="217"/>
    </row>
    <row r="52" spans="1:22" ht="6.75" customHeight="1">
      <c r="A52" s="131"/>
      <c r="B52" s="63"/>
      <c r="C52" s="122"/>
      <c r="D52" s="113"/>
      <c r="E52" s="94"/>
      <c r="F52" s="85"/>
      <c r="G52" s="79"/>
      <c r="H52" s="71"/>
      <c r="I52" s="63"/>
      <c r="J52" s="41"/>
      <c r="K52" s="10"/>
      <c r="L52" s="16"/>
      <c r="M52" s="11"/>
      <c r="N52" s="8"/>
      <c r="O52" s="11"/>
      <c r="P52" s="8"/>
      <c r="Q52" s="6"/>
      <c r="R52" s="6"/>
      <c r="S52" s="6"/>
      <c r="T52" s="226"/>
      <c r="U52" s="213"/>
      <c r="V52" s="217"/>
    </row>
    <row r="53" spans="1:22" s="10" customFormat="1" ht="12.75" customHeight="1">
      <c r="A53" s="131"/>
      <c r="B53" s="63"/>
      <c r="C53" s="122"/>
      <c r="D53" s="113"/>
      <c r="E53" s="94"/>
      <c r="F53" s="85"/>
      <c r="G53" s="79"/>
      <c r="H53" s="71"/>
      <c r="I53" s="63"/>
      <c r="J53" s="41"/>
      <c r="K53" s="21" t="s">
        <v>13</v>
      </c>
      <c r="L53" s="16"/>
      <c r="M53" s="11"/>
      <c r="N53" s="7"/>
      <c r="O53" s="19"/>
      <c r="P53" s="7"/>
      <c r="Q53" s="60"/>
      <c r="R53" s="59"/>
      <c r="S53" s="60"/>
      <c r="T53" s="226"/>
      <c r="U53" s="213"/>
      <c r="V53" s="217"/>
    </row>
    <row r="54" spans="1:22" s="173" customFormat="1" ht="12.7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33"/>
      <c r="L54" s="133"/>
      <c r="M54" s="133"/>
      <c r="N54" s="177"/>
      <c r="O54" s="177"/>
      <c r="P54" s="177"/>
      <c r="Q54" s="190"/>
      <c r="R54" s="190"/>
      <c r="S54" s="190"/>
      <c r="T54" s="226"/>
      <c r="U54" s="214"/>
      <c r="V54" s="220"/>
    </row>
    <row r="55" spans="1:22" s="10" customFormat="1" ht="12.75" customHeight="1">
      <c r="A55" s="175" t="s">
        <v>147</v>
      </c>
      <c r="B55" s="63"/>
      <c r="C55" s="122"/>
      <c r="D55" s="113"/>
      <c r="E55" s="94"/>
      <c r="F55" s="85"/>
      <c r="G55" s="79"/>
      <c r="H55" s="71"/>
      <c r="I55" s="63"/>
      <c r="J55" s="41"/>
      <c r="K55" s="22" t="s">
        <v>14</v>
      </c>
      <c r="L55" s="9"/>
      <c r="T55" s="226"/>
      <c r="U55" s="213"/>
      <c r="V55" s="217"/>
    </row>
    <row r="56" spans="1:22" s="133" customFormat="1" ht="12.7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91"/>
      <c r="M56" s="178"/>
      <c r="N56" s="179"/>
      <c r="O56" s="178"/>
      <c r="P56" s="179"/>
      <c r="Q56" s="192"/>
      <c r="S56" s="192"/>
      <c r="T56" s="226"/>
      <c r="U56" s="214"/>
      <c r="V56" s="220"/>
    </row>
    <row r="57" spans="1:22" s="10" customFormat="1" ht="12.75" customHeight="1">
      <c r="A57" s="193">
        <v>218004</v>
      </c>
      <c r="B57" s="63"/>
      <c r="C57" s="122"/>
      <c r="D57" s="113"/>
      <c r="E57" s="94"/>
      <c r="F57" s="85"/>
      <c r="G57" s="79"/>
      <c r="H57" s="71">
        <v>209103</v>
      </c>
      <c r="I57" s="63">
        <v>208103</v>
      </c>
      <c r="J57" s="41">
        <v>207103</v>
      </c>
      <c r="K57" s="22"/>
      <c r="L57" s="16" t="s">
        <v>15</v>
      </c>
      <c r="M57" s="11">
        <f>+Q57+S57</f>
        <v>526000</v>
      </c>
      <c r="N57" s="12" t="s">
        <v>5</v>
      </c>
      <c r="O57" s="11">
        <f>M57/4</f>
        <v>131500</v>
      </c>
      <c r="P57" s="12" t="s">
        <v>22</v>
      </c>
      <c r="Q57" s="11">
        <v>526000</v>
      </c>
      <c r="R57" s="11"/>
      <c r="S57" s="11"/>
      <c r="T57" s="226"/>
      <c r="U57" s="213"/>
      <c r="V57" s="225">
        <f>(M57)+(T57)</f>
        <v>526000</v>
      </c>
    </row>
    <row r="58" spans="1:22" s="10" customFormat="1" ht="12.75" customHeight="1">
      <c r="A58" s="131">
        <v>218104</v>
      </c>
      <c r="B58" s="63"/>
      <c r="C58" s="122"/>
      <c r="D58" s="113"/>
      <c r="E58" s="94"/>
      <c r="F58" s="85"/>
      <c r="G58" s="79"/>
      <c r="H58" s="71">
        <v>209103</v>
      </c>
      <c r="I58" s="63">
        <v>208103</v>
      </c>
      <c r="J58" s="41">
        <v>207103</v>
      </c>
      <c r="K58" s="22"/>
      <c r="L58" s="16" t="s">
        <v>15</v>
      </c>
      <c r="M58" s="11">
        <f>+Q58+S58</f>
        <v>526000</v>
      </c>
      <c r="N58" s="12" t="s">
        <v>5</v>
      </c>
      <c r="O58" s="11">
        <f>M58/4</f>
        <v>131500</v>
      </c>
      <c r="P58" s="12" t="s">
        <v>22</v>
      </c>
      <c r="Q58" s="11">
        <v>526000</v>
      </c>
      <c r="R58" s="11"/>
      <c r="S58" s="11"/>
      <c r="T58" s="226"/>
      <c r="U58" s="213"/>
      <c r="V58" s="225">
        <f>(M58)+(T58)</f>
        <v>526000</v>
      </c>
    </row>
    <row r="59" spans="1:22" ht="12.75" customHeight="1">
      <c r="A59" s="131"/>
      <c r="B59" s="63"/>
      <c r="C59" s="122"/>
      <c r="D59" s="113"/>
      <c r="E59" s="94"/>
      <c r="F59" s="85"/>
      <c r="G59" s="79"/>
      <c r="H59" s="71"/>
      <c r="I59" s="63"/>
      <c r="J59" s="41"/>
      <c r="K59" s="22"/>
      <c r="L59" s="16"/>
      <c r="M59" s="11"/>
      <c r="N59" s="8"/>
      <c r="O59" s="11"/>
      <c r="P59" s="8"/>
      <c r="Q59" s="11"/>
      <c r="R59" s="6"/>
      <c r="S59" s="6"/>
      <c r="T59" s="226"/>
      <c r="U59" s="213"/>
      <c r="V59" s="217"/>
    </row>
    <row r="60" spans="1:22" s="23" customFormat="1" ht="7.5" customHeight="1">
      <c r="A60" s="132"/>
      <c r="B60" s="64"/>
      <c r="C60" s="124"/>
      <c r="D60" s="115"/>
      <c r="E60" s="95"/>
      <c r="F60" s="84"/>
      <c r="G60" s="80"/>
      <c r="H60" s="72"/>
      <c r="I60" s="64"/>
      <c r="J60" s="42"/>
      <c r="K60" s="22"/>
      <c r="L60" s="99"/>
      <c r="M60" s="11"/>
      <c r="N60" s="12"/>
      <c r="O60" s="11"/>
      <c r="P60" s="12"/>
      <c r="Q60" s="6"/>
      <c r="R60" s="6"/>
      <c r="S60" s="6"/>
      <c r="T60" s="226"/>
      <c r="U60" s="168"/>
      <c r="V60" s="221"/>
    </row>
    <row r="61" spans="1:22" s="23" customFormat="1" ht="12.75" customHeight="1">
      <c r="A61" s="132"/>
      <c r="B61" s="64"/>
      <c r="C61" s="124"/>
      <c r="D61" s="115"/>
      <c r="E61" s="95"/>
      <c r="F61" s="84"/>
      <c r="G61" s="80"/>
      <c r="H61" s="72"/>
      <c r="I61" s="64"/>
      <c r="J61" s="42"/>
      <c r="K61" s="21" t="s">
        <v>51</v>
      </c>
      <c r="L61" s="137"/>
      <c r="M61" s="11"/>
      <c r="N61" s="12"/>
      <c r="O61" s="11"/>
      <c r="P61" s="12"/>
      <c r="Q61" s="4" t="s">
        <v>35</v>
      </c>
      <c r="R61" s="4" t="s">
        <v>34</v>
      </c>
      <c r="S61" s="32"/>
      <c r="T61" s="226"/>
      <c r="U61" s="168"/>
      <c r="V61" s="221"/>
    </row>
    <row r="62" spans="1:22" s="23" customFormat="1" ht="12.75" customHeight="1">
      <c r="A62" s="131"/>
      <c r="B62" s="63"/>
      <c r="C62" s="122"/>
      <c r="D62" s="113"/>
      <c r="E62" s="94"/>
      <c r="F62" s="85"/>
      <c r="G62" s="79"/>
      <c r="H62" s="71"/>
      <c r="I62" s="63"/>
      <c r="J62" s="41"/>
      <c r="K62" s="10"/>
      <c r="L62" s="16"/>
      <c r="M62" s="11"/>
      <c r="N62" s="12"/>
      <c r="O62" s="11"/>
      <c r="P62" s="12"/>
      <c r="Q62" s="4" t="s">
        <v>3</v>
      </c>
      <c r="R62" s="4" t="s">
        <v>3</v>
      </c>
      <c r="S62" s="4" t="s">
        <v>4</v>
      </c>
      <c r="T62" s="226"/>
      <c r="U62" s="168"/>
      <c r="V62" s="221"/>
    </row>
    <row r="63" spans="1:22" s="23" customFormat="1" ht="12.75" customHeight="1">
      <c r="A63" s="175" t="s">
        <v>132</v>
      </c>
      <c r="B63" s="63"/>
      <c r="C63" s="122"/>
      <c r="D63" s="113"/>
      <c r="E63" s="94"/>
      <c r="F63" s="85"/>
      <c r="G63" s="79"/>
      <c r="H63" s="71"/>
      <c r="I63" s="63"/>
      <c r="J63" s="41"/>
      <c r="K63" s="22" t="s">
        <v>133</v>
      </c>
      <c r="L63" s="16"/>
      <c r="M63" s="11">
        <f>+Q63+S63</f>
        <v>0</v>
      </c>
      <c r="N63" s="12" t="s">
        <v>5</v>
      </c>
      <c r="O63" s="11">
        <f>M63/4</f>
        <v>0</v>
      </c>
      <c r="P63" s="12" t="s">
        <v>6</v>
      </c>
      <c r="Q63" s="11">
        <v>0</v>
      </c>
      <c r="R63" s="6"/>
      <c r="S63" s="6"/>
      <c r="T63" s="226"/>
      <c r="U63" s="168"/>
      <c r="V63" s="221"/>
    </row>
    <row r="64" spans="1:22" ht="12.75" customHeight="1">
      <c r="A64" s="132">
        <v>218381</v>
      </c>
      <c r="B64" s="64"/>
      <c r="C64" s="124"/>
      <c r="D64" s="115"/>
      <c r="E64" s="95"/>
      <c r="F64" s="84"/>
      <c r="G64" s="80"/>
      <c r="H64" s="72"/>
      <c r="I64" s="64"/>
      <c r="J64" s="42"/>
      <c r="K64" s="10"/>
      <c r="L64" s="10" t="s">
        <v>128</v>
      </c>
      <c r="M64" s="11">
        <f aca="true" t="shared" si="4" ref="M64:M75">+Q64+S64</f>
        <v>598000</v>
      </c>
      <c r="N64" s="12" t="s">
        <v>5</v>
      </c>
      <c r="O64" s="11">
        <f aca="true" t="shared" si="5" ref="O64:O75">M64/4</f>
        <v>149500</v>
      </c>
      <c r="P64" s="12" t="s">
        <v>6</v>
      </c>
      <c r="Q64" s="11">
        <v>598000</v>
      </c>
      <c r="R64" s="6"/>
      <c r="S64" s="6"/>
      <c r="T64" s="226"/>
      <c r="U64" s="166"/>
      <c r="V64" s="225">
        <f aca="true" t="shared" si="6" ref="V64:V75">(M64)+(T64)</f>
        <v>598000</v>
      </c>
    </row>
    <row r="65" spans="1:22" ht="12.75" customHeight="1">
      <c r="A65" s="132">
        <v>218380</v>
      </c>
      <c r="B65" s="64">
        <v>216380</v>
      </c>
      <c r="C65" s="124"/>
      <c r="D65" s="115"/>
      <c r="E65" s="95"/>
      <c r="F65" s="84"/>
      <c r="G65" s="80"/>
      <c r="H65" s="72"/>
      <c r="I65" s="64"/>
      <c r="J65" s="42"/>
      <c r="K65" s="10"/>
      <c r="L65" s="10" t="s">
        <v>52</v>
      </c>
      <c r="M65" s="11">
        <f t="shared" si="4"/>
        <v>302724</v>
      </c>
      <c r="N65" s="12" t="s">
        <v>5</v>
      </c>
      <c r="O65" s="11">
        <f t="shared" si="5"/>
        <v>75681</v>
      </c>
      <c r="P65" s="12" t="s">
        <v>6</v>
      </c>
      <c r="Q65" s="11">
        <v>302724</v>
      </c>
      <c r="R65" s="6"/>
      <c r="S65" s="6"/>
      <c r="T65" s="226"/>
      <c r="U65" s="166"/>
      <c r="V65" s="225"/>
    </row>
    <row r="66" spans="1:22" ht="12.75" customHeight="1">
      <c r="A66" s="132">
        <v>218391</v>
      </c>
      <c r="B66" s="64"/>
      <c r="C66" s="124"/>
      <c r="D66" s="115"/>
      <c r="E66" s="95"/>
      <c r="F66" s="84"/>
      <c r="G66" s="80"/>
      <c r="H66" s="72"/>
      <c r="I66" s="64"/>
      <c r="J66" s="42"/>
      <c r="K66" s="10"/>
      <c r="L66" s="10" t="s">
        <v>134</v>
      </c>
      <c r="M66" s="11">
        <f t="shared" si="4"/>
        <v>292328</v>
      </c>
      <c r="N66" s="12" t="s">
        <v>5</v>
      </c>
      <c r="O66" s="11">
        <f t="shared" si="5"/>
        <v>73082</v>
      </c>
      <c r="P66" s="12" t="s">
        <v>6</v>
      </c>
      <c r="Q66" s="11">
        <v>292328</v>
      </c>
      <c r="R66" s="6"/>
      <c r="S66" s="6"/>
      <c r="T66" s="226"/>
      <c r="U66" s="166"/>
      <c r="V66" s="225">
        <f t="shared" si="6"/>
        <v>292328</v>
      </c>
    </row>
    <row r="67" spans="1:22" ht="12.75" customHeight="1">
      <c r="A67" s="132">
        <v>218382</v>
      </c>
      <c r="B67" s="64"/>
      <c r="C67" s="124"/>
      <c r="D67" s="115"/>
      <c r="E67" s="95"/>
      <c r="F67" s="84"/>
      <c r="G67" s="80"/>
      <c r="H67" s="72"/>
      <c r="I67" s="64"/>
      <c r="J67" s="42"/>
      <c r="K67" s="10"/>
      <c r="L67" s="10" t="s">
        <v>53</v>
      </c>
      <c r="M67" s="11">
        <f t="shared" si="4"/>
        <v>215000</v>
      </c>
      <c r="N67" s="12" t="s">
        <v>5</v>
      </c>
      <c r="O67" s="11">
        <f t="shared" si="5"/>
        <v>53750</v>
      </c>
      <c r="P67" s="12" t="s">
        <v>6</v>
      </c>
      <c r="Q67" s="11">
        <v>215000</v>
      </c>
      <c r="R67" s="6"/>
      <c r="S67" s="6"/>
      <c r="T67" s="226"/>
      <c r="U67" s="166"/>
      <c r="V67" s="225">
        <f t="shared" si="6"/>
        <v>215000</v>
      </c>
    </row>
    <row r="68" spans="1:22" ht="12.75" customHeight="1">
      <c r="A68" s="132">
        <v>218385</v>
      </c>
      <c r="B68" s="64"/>
      <c r="C68" s="124"/>
      <c r="D68" s="115"/>
      <c r="E68" s="95"/>
      <c r="F68" s="84"/>
      <c r="G68" s="80"/>
      <c r="H68" s="72"/>
      <c r="I68" s="64"/>
      <c r="J68" s="42"/>
      <c r="K68" s="10"/>
      <c r="L68" s="10" t="s">
        <v>129</v>
      </c>
      <c r="M68" s="11">
        <f t="shared" si="4"/>
        <v>789656</v>
      </c>
      <c r="N68" s="12" t="s">
        <v>5</v>
      </c>
      <c r="O68" s="11">
        <f t="shared" si="5"/>
        <v>197414</v>
      </c>
      <c r="P68" s="12" t="s">
        <v>6</v>
      </c>
      <c r="Q68" s="11">
        <v>789656</v>
      </c>
      <c r="R68" s="6"/>
      <c r="S68" s="6"/>
      <c r="T68" s="226"/>
      <c r="U68" s="166"/>
      <c r="V68" s="225">
        <f t="shared" si="6"/>
        <v>789656</v>
      </c>
    </row>
    <row r="69" spans="1:22" ht="12.75" customHeight="1">
      <c r="A69" s="132">
        <v>218384</v>
      </c>
      <c r="B69" s="64"/>
      <c r="C69" s="124"/>
      <c r="D69" s="115"/>
      <c r="E69" s="95"/>
      <c r="F69" s="84"/>
      <c r="G69" s="80"/>
      <c r="H69" s="72"/>
      <c r="I69" s="64"/>
      <c r="J69" s="42"/>
      <c r="K69" s="10"/>
      <c r="L69" s="10" t="s">
        <v>130</v>
      </c>
      <c r="M69" s="11">
        <f t="shared" si="4"/>
        <v>1164776</v>
      </c>
      <c r="N69" s="12" t="s">
        <v>5</v>
      </c>
      <c r="O69" s="11">
        <f t="shared" si="5"/>
        <v>291194</v>
      </c>
      <c r="P69" s="12" t="s">
        <v>6</v>
      </c>
      <c r="Q69" s="11">
        <v>1164776</v>
      </c>
      <c r="R69" s="6"/>
      <c r="S69" s="6"/>
      <c r="T69" s="226"/>
      <c r="U69" s="166"/>
      <c r="V69" s="225">
        <f t="shared" si="6"/>
        <v>1164776</v>
      </c>
    </row>
    <row r="70" spans="1:22" ht="12.75" customHeight="1">
      <c r="A70" s="132">
        <v>218386</v>
      </c>
      <c r="B70" s="64"/>
      <c r="C70" s="124"/>
      <c r="D70" s="115"/>
      <c r="E70" s="95"/>
      <c r="F70" s="84"/>
      <c r="G70" s="80"/>
      <c r="H70" s="72"/>
      <c r="I70" s="64"/>
      <c r="J70" s="42"/>
      <c r="K70" s="10"/>
      <c r="L70" s="10" t="s">
        <v>7</v>
      </c>
      <c r="M70" s="11">
        <f t="shared" si="4"/>
        <v>1196000</v>
      </c>
      <c r="N70" s="12" t="s">
        <v>5</v>
      </c>
      <c r="O70" s="11">
        <f t="shared" si="5"/>
        <v>299000</v>
      </c>
      <c r="P70" s="12" t="s">
        <v>6</v>
      </c>
      <c r="Q70" s="11">
        <v>1196000</v>
      </c>
      <c r="R70" s="6"/>
      <c r="S70" s="6"/>
      <c r="T70" s="226"/>
      <c r="U70" s="166"/>
      <c r="V70" s="225">
        <f t="shared" si="6"/>
        <v>1196000</v>
      </c>
    </row>
    <row r="71" spans="1:22" ht="12.75" customHeight="1">
      <c r="A71" s="132">
        <v>218387</v>
      </c>
      <c r="B71" s="64"/>
      <c r="C71" s="124"/>
      <c r="D71" s="115"/>
      <c r="E71" s="95"/>
      <c r="F71" s="84"/>
      <c r="G71" s="80"/>
      <c r="H71" s="72"/>
      <c r="I71" s="64"/>
      <c r="J71" s="42"/>
      <c r="K71" s="10"/>
      <c r="L71" s="10" t="s">
        <v>43</v>
      </c>
      <c r="M71" s="11">
        <f t="shared" si="4"/>
        <v>1192869</v>
      </c>
      <c r="N71" s="12" t="s">
        <v>5</v>
      </c>
      <c r="O71" s="11">
        <f t="shared" si="5"/>
        <v>298217</v>
      </c>
      <c r="P71" s="12" t="s">
        <v>6</v>
      </c>
      <c r="Q71" s="11">
        <v>1192869</v>
      </c>
      <c r="R71" s="6"/>
      <c r="S71" s="6"/>
      <c r="T71" s="226"/>
      <c r="U71" s="166"/>
      <c r="V71" s="225"/>
    </row>
    <row r="72" spans="1:22" ht="12.75" customHeight="1">
      <c r="A72" s="132">
        <v>218383</v>
      </c>
      <c r="B72" s="64"/>
      <c r="C72" s="124"/>
      <c r="D72" s="115"/>
      <c r="E72" s="95"/>
      <c r="F72" s="84"/>
      <c r="G72" s="80"/>
      <c r="H72" s="72"/>
      <c r="I72" s="64"/>
      <c r="J72" s="42"/>
      <c r="K72" s="10"/>
      <c r="L72" s="10" t="s">
        <v>131</v>
      </c>
      <c r="M72" s="11">
        <f t="shared" si="4"/>
        <v>444491</v>
      </c>
      <c r="N72" s="12" t="s">
        <v>5</v>
      </c>
      <c r="O72" s="11">
        <f t="shared" si="5"/>
        <v>111123</v>
      </c>
      <c r="P72" s="12" t="s">
        <v>6</v>
      </c>
      <c r="Q72" s="11">
        <v>444491</v>
      </c>
      <c r="R72" s="6"/>
      <c r="S72" s="6"/>
      <c r="T72" s="226"/>
      <c r="U72" s="166"/>
      <c r="V72" s="225">
        <f t="shared" si="6"/>
        <v>444491</v>
      </c>
    </row>
    <row r="73" spans="1:22" ht="12.75" customHeight="1">
      <c r="A73" s="132">
        <v>218388</v>
      </c>
      <c r="B73" s="64"/>
      <c r="C73" s="124"/>
      <c r="D73" s="115"/>
      <c r="E73" s="95"/>
      <c r="F73" s="84"/>
      <c r="G73" s="80"/>
      <c r="H73" s="72"/>
      <c r="I73" s="64"/>
      <c r="J73" s="42"/>
      <c r="K73" s="10"/>
      <c r="L73" s="10" t="s">
        <v>100</v>
      </c>
      <c r="M73" s="11">
        <f t="shared" si="4"/>
        <v>978303</v>
      </c>
      <c r="N73" s="12" t="s">
        <v>5</v>
      </c>
      <c r="O73" s="11">
        <f t="shared" si="5"/>
        <v>244576</v>
      </c>
      <c r="P73" s="12" t="s">
        <v>6</v>
      </c>
      <c r="Q73" s="11">
        <v>978303</v>
      </c>
      <c r="R73" s="6"/>
      <c r="S73" s="6"/>
      <c r="T73" s="226"/>
      <c r="U73" s="166"/>
      <c r="V73" s="225">
        <f t="shared" si="6"/>
        <v>978303</v>
      </c>
    </row>
    <row r="74" spans="1:22" ht="12.75" customHeight="1">
      <c r="A74" s="132">
        <v>218389</v>
      </c>
      <c r="B74" s="64"/>
      <c r="C74" s="124"/>
      <c r="D74" s="115"/>
      <c r="E74" s="95"/>
      <c r="F74" s="84"/>
      <c r="G74" s="80"/>
      <c r="H74" s="72"/>
      <c r="I74" s="64"/>
      <c r="J74" s="42"/>
      <c r="K74" s="10"/>
      <c r="L74" s="10" t="s">
        <v>100</v>
      </c>
      <c r="M74" s="11">
        <f t="shared" si="4"/>
        <v>1091164</v>
      </c>
      <c r="N74" s="12" t="s">
        <v>5</v>
      </c>
      <c r="O74" s="11">
        <f t="shared" si="5"/>
        <v>272791</v>
      </c>
      <c r="P74" s="12" t="s">
        <v>6</v>
      </c>
      <c r="Q74" s="11">
        <v>1091164</v>
      </c>
      <c r="R74" s="6"/>
      <c r="S74" s="6"/>
      <c r="T74" s="226"/>
      <c r="U74" s="166"/>
      <c r="V74" s="225">
        <f t="shared" si="6"/>
        <v>1091164</v>
      </c>
    </row>
    <row r="75" spans="1:22" ht="12.75" customHeight="1">
      <c r="A75" s="132">
        <v>218390</v>
      </c>
      <c r="B75" s="64"/>
      <c r="C75" s="124"/>
      <c r="D75" s="115"/>
      <c r="E75" s="95"/>
      <c r="F75" s="84"/>
      <c r="G75" s="80"/>
      <c r="H75" s="72"/>
      <c r="I75" s="64"/>
      <c r="J75" s="42"/>
      <c r="K75" s="10"/>
      <c r="L75" s="10" t="s">
        <v>100</v>
      </c>
      <c r="M75" s="11">
        <f t="shared" si="4"/>
        <v>1193718</v>
      </c>
      <c r="N75" s="12" t="s">
        <v>5</v>
      </c>
      <c r="O75" s="11">
        <f t="shared" si="5"/>
        <v>298430</v>
      </c>
      <c r="P75" s="12" t="s">
        <v>6</v>
      </c>
      <c r="Q75" s="11">
        <v>1193718</v>
      </c>
      <c r="R75" s="6"/>
      <c r="S75" s="6"/>
      <c r="T75" s="226"/>
      <c r="U75" s="166"/>
      <c r="V75" s="225">
        <f t="shared" si="6"/>
        <v>1193718</v>
      </c>
    </row>
    <row r="76" spans="1:22" s="23" customFormat="1" ht="12.75" customHeight="1">
      <c r="A76" s="131"/>
      <c r="B76" s="63"/>
      <c r="C76" s="122"/>
      <c r="D76" s="113"/>
      <c r="E76" s="94"/>
      <c r="F76" s="85"/>
      <c r="G76" s="79"/>
      <c r="H76" s="71"/>
      <c r="I76" s="63"/>
      <c r="J76" s="41"/>
      <c r="K76" s="22"/>
      <c r="L76" s="16"/>
      <c r="M76" s="11"/>
      <c r="N76" s="12"/>
      <c r="O76" s="11"/>
      <c r="P76" s="12"/>
      <c r="Q76" s="11"/>
      <c r="R76" s="6"/>
      <c r="S76" s="6"/>
      <c r="T76" s="226"/>
      <c r="U76" s="168"/>
      <c r="V76" s="221"/>
    </row>
    <row r="77" spans="1:22" s="23" customFormat="1" ht="12.75" customHeight="1">
      <c r="A77" s="131"/>
      <c r="B77" s="63"/>
      <c r="C77" s="122"/>
      <c r="D77" s="113"/>
      <c r="E77" s="94"/>
      <c r="F77" s="85"/>
      <c r="G77" s="79"/>
      <c r="H77" s="71"/>
      <c r="I77" s="63"/>
      <c r="J77" s="41"/>
      <c r="K77" s="22"/>
      <c r="L77" s="16"/>
      <c r="M77" s="11"/>
      <c r="N77" s="12"/>
      <c r="O77" s="11"/>
      <c r="P77" s="12"/>
      <c r="Q77" s="11"/>
      <c r="R77" s="6"/>
      <c r="S77" s="6"/>
      <c r="T77" s="226"/>
      <c r="U77" s="168"/>
      <c r="V77" s="221"/>
    </row>
    <row r="78" spans="1:22" s="23" customFormat="1" ht="12.75" customHeight="1">
      <c r="A78" s="131"/>
      <c r="B78" s="63"/>
      <c r="C78" s="122"/>
      <c r="D78" s="113"/>
      <c r="E78" s="94"/>
      <c r="F78" s="85"/>
      <c r="G78" s="79"/>
      <c r="H78" s="71"/>
      <c r="I78" s="63"/>
      <c r="J78" s="41"/>
      <c r="K78" s="21" t="s">
        <v>54</v>
      </c>
      <c r="L78" s="99"/>
      <c r="M78" s="11"/>
      <c r="N78" s="12"/>
      <c r="O78" s="11"/>
      <c r="P78" s="12"/>
      <c r="Q78" s="4" t="s">
        <v>35</v>
      </c>
      <c r="R78" s="4" t="s">
        <v>34</v>
      </c>
      <c r="S78" s="32"/>
      <c r="T78" s="226"/>
      <c r="U78" s="168"/>
      <c r="V78" s="221"/>
    </row>
    <row r="79" spans="1:22" s="23" customFormat="1" ht="12.75" customHeight="1">
      <c r="A79" s="131"/>
      <c r="B79" s="63"/>
      <c r="C79" s="122"/>
      <c r="D79" s="113"/>
      <c r="E79" s="94"/>
      <c r="F79" s="85"/>
      <c r="G79" s="79"/>
      <c r="H79" s="71"/>
      <c r="I79" s="63"/>
      <c r="J79" s="41"/>
      <c r="K79" s="22"/>
      <c r="L79" s="99"/>
      <c r="M79" s="11"/>
      <c r="N79" s="12"/>
      <c r="O79" s="11"/>
      <c r="P79" s="12"/>
      <c r="Q79" s="4" t="s">
        <v>3</v>
      </c>
      <c r="R79" s="4" t="s">
        <v>3</v>
      </c>
      <c r="S79" s="4" t="s">
        <v>4</v>
      </c>
      <c r="T79" s="226"/>
      <c r="U79" s="168"/>
      <c r="V79" s="221"/>
    </row>
    <row r="80" spans="1:22" s="23" customFormat="1" ht="12.75" customHeight="1">
      <c r="A80" s="134" t="s">
        <v>149</v>
      </c>
      <c r="B80" s="67"/>
      <c r="C80" s="127"/>
      <c r="D80" s="118"/>
      <c r="E80" s="98"/>
      <c r="F80" s="91"/>
      <c r="G80" s="83"/>
      <c r="H80" s="75"/>
      <c r="I80" s="67"/>
      <c r="J80" s="44"/>
      <c r="K80" s="22" t="s">
        <v>127</v>
      </c>
      <c r="L80" s="22"/>
      <c r="M80" s="24">
        <f>+Q80+S80</f>
        <v>0</v>
      </c>
      <c r="N80" s="45" t="s">
        <v>5</v>
      </c>
      <c r="O80" s="24">
        <f>M80/4</f>
        <v>0</v>
      </c>
      <c r="P80" s="45" t="s">
        <v>6</v>
      </c>
      <c r="Q80" s="24">
        <v>0</v>
      </c>
      <c r="R80" s="17"/>
      <c r="S80" s="17"/>
      <c r="T80" s="226"/>
      <c r="U80" s="168"/>
      <c r="V80" s="221"/>
    </row>
    <row r="81" spans="1:22" ht="12.75" customHeight="1">
      <c r="A81" s="206">
        <v>219020</v>
      </c>
      <c r="B81" s="196"/>
      <c r="C81" s="197"/>
      <c r="D81" s="198"/>
      <c r="E81" s="199"/>
      <c r="F81" s="200"/>
      <c r="G81" s="201"/>
      <c r="H81" s="202"/>
      <c r="I81" s="196"/>
      <c r="J81" s="203"/>
      <c r="K81" s="204"/>
      <c r="L81" s="205" t="s">
        <v>103</v>
      </c>
      <c r="M81" s="11">
        <f aca="true" t="shared" si="7" ref="M81:M103">+Q81+S81</f>
        <v>416667</v>
      </c>
      <c r="N81" s="12" t="s">
        <v>5</v>
      </c>
      <c r="O81" s="11">
        <f aca="true" t="shared" si="8" ref="O81:O103">M81/4</f>
        <v>104167</v>
      </c>
      <c r="P81" s="12" t="s">
        <v>6</v>
      </c>
      <c r="Q81" s="11">
        <v>416667</v>
      </c>
      <c r="R81" s="6"/>
      <c r="S81" s="6"/>
      <c r="T81" s="226">
        <v>1083333</v>
      </c>
      <c r="U81" s="213" t="s">
        <v>170</v>
      </c>
      <c r="V81" s="225">
        <f aca="true" t="shared" si="9" ref="V81:V103">(M81)+(T81)</f>
        <v>1500000</v>
      </c>
    </row>
    <row r="82" spans="1:22" ht="12.75" customHeight="1">
      <c r="A82" s="206">
        <v>219021</v>
      </c>
      <c r="B82" s="196"/>
      <c r="C82" s="197"/>
      <c r="D82" s="198"/>
      <c r="E82" s="199"/>
      <c r="F82" s="200"/>
      <c r="G82" s="201"/>
      <c r="H82" s="202"/>
      <c r="I82" s="196"/>
      <c r="J82" s="203"/>
      <c r="K82" s="204"/>
      <c r="L82" s="205" t="s">
        <v>26</v>
      </c>
      <c r="M82" s="11">
        <f t="shared" si="7"/>
        <v>156563</v>
      </c>
      <c r="N82" s="12" t="s">
        <v>5</v>
      </c>
      <c r="O82" s="11">
        <f t="shared" si="8"/>
        <v>39141</v>
      </c>
      <c r="P82" s="12" t="s">
        <v>6</v>
      </c>
      <c r="Q82" s="11">
        <v>156563</v>
      </c>
      <c r="R82" s="6"/>
      <c r="S82" s="6"/>
      <c r="T82" s="226">
        <v>315758</v>
      </c>
      <c r="U82" s="213" t="s">
        <v>170</v>
      </c>
      <c r="V82" s="225">
        <f t="shared" si="9"/>
        <v>472321</v>
      </c>
    </row>
    <row r="83" spans="1:22" ht="12.75" customHeight="1">
      <c r="A83" s="206">
        <v>219022</v>
      </c>
      <c r="B83" s="196"/>
      <c r="C83" s="197"/>
      <c r="D83" s="198"/>
      <c r="E83" s="199"/>
      <c r="F83" s="200"/>
      <c r="G83" s="201"/>
      <c r="H83" s="202"/>
      <c r="I83" s="196"/>
      <c r="J83" s="203"/>
      <c r="K83" s="204"/>
      <c r="L83" s="205" t="s">
        <v>150</v>
      </c>
      <c r="M83" s="11">
        <f t="shared" si="7"/>
        <v>135402</v>
      </c>
      <c r="N83" s="12" t="s">
        <v>5</v>
      </c>
      <c r="O83" s="11">
        <f t="shared" si="8"/>
        <v>33851</v>
      </c>
      <c r="P83" s="12" t="s">
        <v>6</v>
      </c>
      <c r="Q83" s="11">
        <v>135402</v>
      </c>
      <c r="R83" s="6"/>
      <c r="S83" s="6"/>
      <c r="T83" s="226">
        <v>296563</v>
      </c>
      <c r="U83" s="213" t="s">
        <v>170</v>
      </c>
      <c r="V83" s="225">
        <f t="shared" si="9"/>
        <v>431965</v>
      </c>
    </row>
    <row r="84" spans="1:22" ht="12.75" customHeight="1">
      <c r="A84" s="206">
        <v>219023</v>
      </c>
      <c r="B84" s="196"/>
      <c r="C84" s="197"/>
      <c r="D84" s="198"/>
      <c r="E84" s="199"/>
      <c r="F84" s="200"/>
      <c r="G84" s="201"/>
      <c r="H84" s="202"/>
      <c r="I84" s="196"/>
      <c r="J84" s="203"/>
      <c r="K84" s="204"/>
      <c r="L84" s="205" t="s">
        <v>60</v>
      </c>
      <c r="M84" s="11">
        <f t="shared" si="7"/>
        <v>209817</v>
      </c>
      <c r="N84" s="12" t="s">
        <v>5</v>
      </c>
      <c r="O84" s="11">
        <f t="shared" si="8"/>
        <v>52454</v>
      </c>
      <c r="P84" s="12" t="s">
        <v>6</v>
      </c>
      <c r="Q84" s="11">
        <v>209817</v>
      </c>
      <c r="R84" s="6"/>
      <c r="S84" s="6"/>
      <c r="T84" s="226">
        <v>416640</v>
      </c>
      <c r="U84" s="213" t="s">
        <v>170</v>
      </c>
      <c r="V84" s="225">
        <f t="shared" si="9"/>
        <v>626457</v>
      </c>
    </row>
    <row r="85" spans="1:22" ht="12.75" customHeight="1">
      <c r="A85" s="206">
        <v>219024</v>
      </c>
      <c r="B85" s="196"/>
      <c r="C85" s="197"/>
      <c r="D85" s="198"/>
      <c r="E85" s="199"/>
      <c r="F85" s="200"/>
      <c r="G85" s="201"/>
      <c r="H85" s="202"/>
      <c r="I85" s="196"/>
      <c r="J85" s="203"/>
      <c r="K85" s="204"/>
      <c r="L85" s="205" t="s">
        <v>113</v>
      </c>
      <c r="M85" s="11">
        <f t="shared" si="7"/>
        <v>338150</v>
      </c>
      <c r="N85" s="12" t="s">
        <v>5</v>
      </c>
      <c r="O85" s="11">
        <f t="shared" si="8"/>
        <v>84538</v>
      </c>
      <c r="P85" s="12" t="s">
        <v>6</v>
      </c>
      <c r="Q85" s="11">
        <v>338150</v>
      </c>
      <c r="R85" s="6"/>
      <c r="S85" s="6"/>
      <c r="T85" s="226">
        <v>582410</v>
      </c>
      <c r="U85" s="213" t="s">
        <v>170</v>
      </c>
      <c r="V85" s="225">
        <f t="shared" si="9"/>
        <v>920560</v>
      </c>
    </row>
    <row r="86" spans="1:22" ht="12.75" customHeight="1">
      <c r="A86" s="206">
        <v>219025</v>
      </c>
      <c r="B86" s="196"/>
      <c r="C86" s="197"/>
      <c r="D86" s="198"/>
      <c r="E86" s="199"/>
      <c r="F86" s="200"/>
      <c r="G86" s="201"/>
      <c r="H86" s="202"/>
      <c r="I86" s="196"/>
      <c r="J86" s="203"/>
      <c r="K86" s="204"/>
      <c r="L86" s="205" t="s">
        <v>151</v>
      </c>
      <c r="M86" s="11">
        <f t="shared" si="7"/>
        <v>175442</v>
      </c>
      <c r="N86" s="12" t="s">
        <v>5</v>
      </c>
      <c r="O86" s="11">
        <f t="shared" si="8"/>
        <v>43861</v>
      </c>
      <c r="P86" s="12" t="s">
        <v>6</v>
      </c>
      <c r="Q86" s="11">
        <v>175442</v>
      </c>
      <c r="R86" s="6"/>
      <c r="S86" s="6"/>
      <c r="T86" s="226">
        <v>245618</v>
      </c>
      <c r="U86" s="213" t="s">
        <v>170</v>
      </c>
      <c r="V86" s="225">
        <f t="shared" si="9"/>
        <v>421060</v>
      </c>
    </row>
    <row r="87" spans="1:22" ht="12.75" customHeight="1">
      <c r="A87" s="206">
        <v>219026</v>
      </c>
      <c r="B87" s="196"/>
      <c r="C87" s="197"/>
      <c r="D87" s="198"/>
      <c r="E87" s="199"/>
      <c r="F87" s="200"/>
      <c r="G87" s="201"/>
      <c r="H87" s="202"/>
      <c r="I87" s="196"/>
      <c r="J87" s="203"/>
      <c r="K87" s="204"/>
      <c r="L87" s="205" t="s">
        <v>152</v>
      </c>
      <c r="M87" s="11">
        <f t="shared" si="7"/>
        <v>34312</v>
      </c>
      <c r="N87" s="12" t="s">
        <v>5</v>
      </c>
      <c r="O87" s="11">
        <f t="shared" si="8"/>
        <v>8578</v>
      </c>
      <c r="P87" s="12" t="s">
        <v>6</v>
      </c>
      <c r="Q87" s="11">
        <v>34312</v>
      </c>
      <c r="R87" s="6"/>
      <c r="S87" s="6"/>
      <c r="T87" s="226">
        <v>89212</v>
      </c>
      <c r="U87" s="213" t="s">
        <v>170</v>
      </c>
      <c r="V87" s="225">
        <f t="shared" si="9"/>
        <v>123524</v>
      </c>
    </row>
    <row r="88" spans="1:22" ht="12.75" customHeight="1">
      <c r="A88" s="206">
        <v>219027</v>
      </c>
      <c r="B88" s="196"/>
      <c r="C88" s="197"/>
      <c r="D88" s="198"/>
      <c r="E88" s="199"/>
      <c r="F88" s="200"/>
      <c r="G88" s="201"/>
      <c r="H88" s="202"/>
      <c r="I88" s="196"/>
      <c r="J88" s="203"/>
      <c r="K88" s="204"/>
      <c r="L88" s="205" t="s">
        <v>153</v>
      </c>
      <c r="M88" s="11">
        <f t="shared" si="7"/>
        <v>340878</v>
      </c>
      <c r="N88" s="12" t="s">
        <v>5</v>
      </c>
      <c r="O88" s="11">
        <f t="shared" si="8"/>
        <v>85220</v>
      </c>
      <c r="P88" s="12" t="s">
        <v>6</v>
      </c>
      <c r="Q88" s="11">
        <v>340878</v>
      </c>
      <c r="R88" s="6"/>
      <c r="S88" s="6"/>
      <c r="T88" s="226">
        <v>477229</v>
      </c>
      <c r="U88" s="213" t="s">
        <v>170</v>
      </c>
      <c r="V88" s="225">
        <f t="shared" si="9"/>
        <v>818107</v>
      </c>
    </row>
    <row r="89" spans="1:22" ht="12.75" customHeight="1">
      <c r="A89" s="206">
        <v>219028</v>
      </c>
      <c r="B89" s="196"/>
      <c r="C89" s="197"/>
      <c r="D89" s="198"/>
      <c r="E89" s="199"/>
      <c r="F89" s="200"/>
      <c r="G89" s="201"/>
      <c r="H89" s="202"/>
      <c r="I89" s="196"/>
      <c r="J89" s="203"/>
      <c r="K89" s="204"/>
      <c r="L89" s="205" t="s">
        <v>137</v>
      </c>
      <c r="M89" s="11">
        <f t="shared" si="7"/>
        <v>263363</v>
      </c>
      <c r="N89" s="12" t="s">
        <v>5</v>
      </c>
      <c r="O89" s="11">
        <f t="shared" si="8"/>
        <v>65841</v>
      </c>
      <c r="P89" s="12" t="s">
        <v>6</v>
      </c>
      <c r="Q89" s="11">
        <v>263363</v>
      </c>
      <c r="R89" s="6"/>
      <c r="S89" s="6"/>
      <c r="T89" s="226">
        <v>384745</v>
      </c>
      <c r="U89" s="213" t="s">
        <v>170</v>
      </c>
      <c r="V89" s="225">
        <f t="shared" si="9"/>
        <v>648108</v>
      </c>
    </row>
    <row r="90" spans="1:22" ht="12.75" customHeight="1">
      <c r="A90" s="206">
        <v>219029</v>
      </c>
      <c r="B90" s="196"/>
      <c r="C90" s="197"/>
      <c r="D90" s="198"/>
      <c r="E90" s="199"/>
      <c r="F90" s="200"/>
      <c r="G90" s="201"/>
      <c r="H90" s="202"/>
      <c r="I90" s="196"/>
      <c r="J90" s="203"/>
      <c r="K90" s="204"/>
      <c r="L90" s="205" t="s">
        <v>154</v>
      </c>
      <c r="M90" s="11">
        <f t="shared" si="7"/>
        <v>117673</v>
      </c>
      <c r="N90" s="12" t="s">
        <v>5</v>
      </c>
      <c r="O90" s="11">
        <f t="shared" si="8"/>
        <v>29418</v>
      </c>
      <c r="P90" s="12" t="s">
        <v>6</v>
      </c>
      <c r="Q90" s="11">
        <v>117673</v>
      </c>
      <c r="R90" s="6"/>
      <c r="S90" s="6"/>
      <c r="T90" s="226">
        <v>265685</v>
      </c>
      <c r="U90" s="213" t="s">
        <v>170</v>
      </c>
      <c r="V90" s="225">
        <f t="shared" si="9"/>
        <v>383358</v>
      </c>
    </row>
    <row r="91" spans="1:22" ht="12.75" customHeight="1">
      <c r="A91" s="206">
        <v>219030</v>
      </c>
      <c r="B91" s="196"/>
      <c r="C91" s="197"/>
      <c r="D91" s="198"/>
      <c r="E91" s="199"/>
      <c r="F91" s="200"/>
      <c r="G91" s="201"/>
      <c r="H91" s="202"/>
      <c r="I91" s="196"/>
      <c r="J91" s="203"/>
      <c r="K91" s="204"/>
      <c r="L91" s="205" t="s">
        <v>155</v>
      </c>
      <c r="M91" s="11">
        <f t="shared" si="7"/>
        <v>416667</v>
      </c>
      <c r="N91" s="12" t="s">
        <v>5</v>
      </c>
      <c r="O91" s="11">
        <f t="shared" si="8"/>
        <v>104167</v>
      </c>
      <c r="P91" s="12" t="s">
        <v>6</v>
      </c>
      <c r="Q91" s="11">
        <v>416667</v>
      </c>
      <c r="R91" s="6"/>
      <c r="S91" s="6"/>
      <c r="T91" s="226">
        <v>919333</v>
      </c>
      <c r="U91" s="213" t="s">
        <v>170</v>
      </c>
      <c r="V91" s="225">
        <f t="shared" si="9"/>
        <v>1336000</v>
      </c>
    </row>
    <row r="92" spans="1:22" ht="12.75" customHeight="1">
      <c r="A92" s="206">
        <v>219031</v>
      </c>
      <c r="B92" s="196"/>
      <c r="C92" s="197"/>
      <c r="D92" s="198"/>
      <c r="E92" s="199"/>
      <c r="F92" s="200"/>
      <c r="G92" s="201"/>
      <c r="H92" s="202"/>
      <c r="I92" s="196"/>
      <c r="J92" s="203"/>
      <c r="K92" s="204"/>
      <c r="L92" s="205" t="s">
        <v>156</v>
      </c>
      <c r="M92" s="11">
        <f t="shared" si="7"/>
        <v>105735</v>
      </c>
      <c r="N92" s="12" t="s">
        <v>5</v>
      </c>
      <c r="O92" s="11">
        <f t="shared" si="8"/>
        <v>26434</v>
      </c>
      <c r="P92" s="12" t="s">
        <v>6</v>
      </c>
      <c r="Q92" s="11">
        <v>105735</v>
      </c>
      <c r="R92" s="6"/>
      <c r="S92" s="6"/>
      <c r="T92" s="226">
        <v>148029</v>
      </c>
      <c r="U92" s="213" t="s">
        <v>170</v>
      </c>
      <c r="V92" s="225">
        <f t="shared" si="9"/>
        <v>253764</v>
      </c>
    </row>
    <row r="93" spans="1:22" ht="12.75" customHeight="1">
      <c r="A93" s="206">
        <v>219032</v>
      </c>
      <c r="B93" s="196"/>
      <c r="C93" s="197"/>
      <c r="D93" s="198"/>
      <c r="E93" s="199"/>
      <c r="F93" s="200"/>
      <c r="G93" s="201"/>
      <c r="H93" s="202"/>
      <c r="I93" s="196"/>
      <c r="J93" s="203"/>
      <c r="K93" s="204"/>
      <c r="L93" s="205" t="s">
        <v>157</v>
      </c>
      <c r="M93" s="11">
        <f t="shared" si="7"/>
        <v>57437</v>
      </c>
      <c r="N93" s="12" t="s">
        <v>5</v>
      </c>
      <c r="O93" s="11">
        <f t="shared" si="8"/>
        <v>14359</v>
      </c>
      <c r="P93" s="12" t="s">
        <v>6</v>
      </c>
      <c r="Q93" s="11">
        <v>57437</v>
      </c>
      <c r="R93" s="6"/>
      <c r="S93" s="6"/>
      <c r="T93" s="226">
        <v>136335</v>
      </c>
      <c r="U93" s="213" t="s">
        <v>170</v>
      </c>
      <c r="V93" s="225">
        <f t="shared" si="9"/>
        <v>193772</v>
      </c>
    </row>
    <row r="94" spans="1:22" ht="12.75" customHeight="1">
      <c r="A94" s="206">
        <v>219033</v>
      </c>
      <c r="B94" s="196"/>
      <c r="C94" s="197"/>
      <c r="D94" s="198"/>
      <c r="E94" s="199"/>
      <c r="F94" s="200"/>
      <c r="G94" s="201"/>
      <c r="H94" s="202"/>
      <c r="I94" s="196"/>
      <c r="J94" s="203"/>
      <c r="K94" s="204"/>
      <c r="L94" s="205" t="s">
        <v>158</v>
      </c>
      <c r="M94" s="11">
        <f t="shared" si="7"/>
        <v>213831</v>
      </c>
      <c r="N94" s="12" t="s">
        <v>5</v>
      </c>
      <c r="O94" s="11">
        <f t="shared" si="8"/>
        <v>53458</v>
      </c>
      <c r="P94" s="12" t="s">
        <v>6</v>
      </c>
      <c r="Q94" s="11">
        <v>213831</v>
      </c>
      <c r="R94" s="6"/>
      <c r="S94" s="6"/>
      <c r="T94" s="226">
        <v>314363</v>
      </c>
      <c r="U94" s="213" t="s">
        <v>170</v>
      </c>
      <c r="V94" s="225">
        <f t="shared" si="9"/>
        <v>528194</v>
      </c>
    </row>
    <row r="95" spans="1:22" ht="12.75" customHeight="1">
      <c r="A95" s="206">
        <v>219034</v>
      </c>
      <c r="B95" s="196"/>
      <c r="C95" s="197"/>
      <c r="D95" s="198"/>
      <c r="E95" s="199"/>
      <c r="F95" s="200"/>
      <c r="G95" s="201"/>
      <c r="H95" s="202"/>
      <c r="I95" s="196"/>
      <c r="J95" s="203"/>
      <c r="K95" s="204"/>
      <c r="L95" s="205" t="s">
        <v>159</v>
      </c>
      <c r="M95" s="11">
        <f t="shared" si="7"/>
        <v>119283</v>
      </c>
      <c r="N95" s="12" t="s">
        <v>5</v>
      </c>
      <c r="O95" s="11">
        <f t="shared" si="8"/>
        <v>29821</v>
      </c>
      <c r="P95" s="12" t="s">
        <v>6</v>
      </c>
      <c r="Q95" s="11">
        <v>119283</v>
      </c>
      <c r="R95" s="6"/>
      <c r="S95" s="6"/>
      <c r="T95" s="226">
        <v>227666</v>
      </c>
      <c r="U95" s="213" t="s">
        <v>170</v>
      </c>
      <c r="V95" s="225">
        <f t="shared" si="9"/>
        <v>346949</v>
      </c>
    </row>
    <row r="96" spans="1:22" ht="12.75" customHeight="1">
      <c r="A96" s="206">
        <v>219035</v>
      </c>
      <c r="B96" s="196"/>
      <c r="C96" s="197"/>
      <c r="D96" s="198"/>
      <c r="E96" s="199"/>
      <c r="F96" s="200"/>
      <c r="G96" s="201"/>
      <c r="H96" s="202"/>
      <c r="I96" s="196"/>
      <c r="J96" s="203"/>
      <c r="K96" s="204"/>
      <c r="L96" s="205" t="s">
        <v>42</v>
      </c>
      <c r="M96" s="11">
        <f t="shared" si="7"/>
        <v>54605</v>
      </c>
      <c r="N96" s="12" t="s">
        <v>5</v>
      </c>
      <c r="O96" s="11">
        <f t="shared" si="8"/>
        <v>13651</v>
      </c>
      <c r="P96" s="12" t="s">
        <v>6</v>
      </c>
      <c r="Q96" s="11">
        <v>54605</v>
      </c>
      <c r="R96" s="6"/>
      <c r="S96" s="6"/>
      <c r="T96" s="226">
        <v>91972</v>
      </c>
      <c r="U96" s="213" t="s">
        <v>170</v>
      </c>
      <c r="V96" s="225">
        <f t="shared" si="9"/>
        <v>146577</v>
      </c>
    </row>
    <row r="97" spans="1:22" ht="12.75" customHeight="1">
      <c r="A97" s="206">
        <v>219036</v>
      </c>
      <c r="B97" s="196"/>
      <c r="C97" s="197"/>
      <c r="D97" s="198"/>
      <c r="E97" s="199"/>
      <c r="F97" s="200"/>
      <c r="G97" s="201"/>
      <c r="H97" s="202"/>
      <c r="I97" s="196"/>
      <c r="J97" s="203"/>
      <c r="K97" s="204"/>
      <c r="L97" s="205" t="s">
        <v>160</v>
      </c>
      <c r="M97" s="11">
        <f t="shared" si="7"/>
        <v>333720</v>
      </c>
      <c r="N97" s="12" t="s">
        <v>5</v>
      </c>
      <c r="O97" s="11">
        <f t="shared" si="8"/>
        <v>83430</v>
      </c>
      <c r="P97" s="12" t="s">
        <v>6</v>
      </c>
      <c r="Q97" s="11">
        <v>333720</v>
      </c>
      <c r="R97" s="6"/>
      <c r="S97" s="6"/>
      <c r="T97" s="226">
        <v>627671</v>
      </c>
      <c r="U97" s="213" t="s">
        <v>170</v>
      </c>
      <c r="V97" s="225">
        <f t="shared" si="9"/>
        <v>961391</v>
      </c>
    </row>
    <row r="98" spans="1:22" ht="12.75" customHeight="1">
      <c r="A98" s="206">
        <v>219037</v>
      </c>
      <c r="B98" s="196"/>
      <c r="C98" s="197"/>
      <c r="D98" s="198"/>
      <c r="E98" s="199"/>
      <c r="F98" s="200"/>
      <c r="G98" s="201"/>
      <c r="H98" s="202"/>
      <c r="I98" s="196"/>
      <c r="J98" s="203"/>
      <c r="K98" s="204"/>
      <c r="L98" s="205" t="s">
        <v>16</v>
      </c>
      <c r="M98" s="11">
        <f t="shared" si="7"/>
        <v>119874</v>
      </c>
      <c r="N98" s="12" t="s">
        <v>5</v>
      </c>
      <c r="O98" s="11">
        <f t="shared" si="8"/>
        <v>29969</v>
      </c>
      <c r="P98" s="12" t="s">
        <v>6</v>
      </c>
      <c r="Q98" s="11">
        <v>119874</v>
      </c>
      <c r="R98" s="6"/>
      <c r="S98" s="6"/>
      <c r="T98" s="226">
        <v>238684</v>
      </c>
      <c r="U98" s="213" t="s">
        <v>170</v>
      </c>
      <c r="V98" s="225">
        <f t="shared" si="9"/>
        <v>358558</v>
      </c>
    </row>
    <row r="99" spans="1:22" ht="12.75" customHeight="1">
      <c r="A99" s="206">
        <v>219038</v>
      </c>
      <c r="B99" s="196"/>
      <c r="C99" s="197"/>
      <c r="D99" s="198"/>
      <c r="E99" s="199"/>
      <c r="F99" s="200"/>
      <c r="G99" s="201"/>
      <c r="H99" s="202"/>
      <c r="I99" s="196"/>
      <c r="J99" s="203"/>
      <c r="K99" s="204"/>
      <c r="L99" s="205" t="s">
        <v>161</v>
      </c>
      <c r="M99" s="11">
        <f t="shared" si="7"/>
        <v>290405</v>
      </c>
      <c r="N99" s="12" t="s">
        <v>5</v>
      </c>
      <c r="O99" s="11">
        <f t="shared" si="8"/>
        <v>72601</v>
      </c>
      <c r="P99" s="12" t="s">
        <v>6</v>
      </c>
      <c r="Q99" s="11">
        <v>290405</v>
      </c>
      <c r="R99" s="6"/>
      <c r="S99" s="6"/>
      <c r="T99" s="226">
        <v>606566</v>
      </c>
      <c r="U99" s="213" t="s">
        <v>170</v>
      </c>
      <c r="V99" s="225">
        <f t="shared" si="9"/>
        <v>896971</v>
      </c>
    </row>
    <row r="100" spans="1:22" ht="12.75" customHeight="1">
      <c r="A100" s="206">
        <v>219039</v>
      </c>
      <c r="B100" s="196"/>
      <c r="C100" s="197"/>
      <c r="D100" s="198"/>
      <c r="E100" s="199"/>
      <c r="F100" s="200"/>
      <c r="G100" s="201"/>
      <c r="H100" s="202"/>
      <c r="I100" s="196"/>
      <c r="J100" s="203"/>
      <c r="K100" s="204"/>
      <c r="L100" s="205" t="s">
        <v>162</v>
      </c>
      <c r="M100" s="11">
        <f t="shared" si="7"/>
        <v>416449</v>
      </c>
      <c r="N100" s="12" t="s">
        <v>5</v>
      </c>
      <c r="O100" s="11">
        <f t="shared" si="8"/>
        <v>104112</v>
      </c>
      <c r="P100" s="12" t="s">
        <v>6</v>
      </c>
      <c r="Q100" s="11">
        <v>416449</v>
      </c>
      <c r="R100" s="6"/>
      <c r="S100" s="6"/>
      <c r="T100" s="226">
        <v>958767</v>
      </c>
      <c r="U100" s="213" t="s">
        <v>170</v>
      </c>
      <c r="V100" s="225">
        <f t="shared" si="9"/>
        <v>1375216</v>
      </c>
    </row>
    <row r="101" spans="1:22" ht="12.75" customHeight="1">
      <c r="A101" s="206">
        <v>219040</v>
      </c>
      <c r="B101" s="196"/>
      <c r="C101" s="197"/>
      <c r="D101" s="198"/>
      <c r="E101" s="199"/>
      <c r="F101" s="200"/>
      <c r="G101" s="201"/>
      <c r="H101" s="202"/>
      <c r="I101" s="196"/>
      <c r="J101" s="203"/>
      <c r="K101" s="204"/>
      <c r="L101" s="205" t="s">
        <v>61</v>
      </c>
      <c r="M101" s="11">
        <f t="shared" si="7"/>
        <v>416667</v>
      </c>
      <c r="N101" s="12" t="s">
        <v>5</v>
      </c>
      <c r="O101" s="11">
        <f t="shared" si="8"/>
        <v>104167</v>
      </c>
      <c r="P101" s="12" t="s">
        <v>6</v>
      </c>
      <c r="Q101" s="11">
        <v>416667</v>
      </c>
      <c r="R101" s="6"/>
      <c r="S101" s="6"/>
      <c r="T101" s="226">
        <v>713333</v>
      </c>
      <c r="U101" s="213" t="s">
        <v>170</v>
      </c>
      <c r="V101" s="225">
        <f t="shared" si="9"/>
        <v>1130000</v>
      </c>
    </row>
    <row r="102" spans="1:22" ht="12.75" customHeight="1">
      <c r="A102" s="206">
        <v>219041</v>
      </c>
      <c r="B102" s="196"/>
      <c r="C102" s="197"/>
      <c r="D102" s="198"/>
      <c r="E102" s="199"/>
      <c r="F102" s="200"/>
      <c r="G102" s="201"/>
      <c r="H102" s="202"/>
      <c r="I102" s="196"/>
      <c r="J102" s="203"/>
      <c r="K102" s="204"/>
      <c r="L102" s="205" t="s">
        <v>163</v>
      </c>
      <c r="M102" s="11">
        <f t="shared" si="7"/>
        <v>82247</v>
      </c>
      <c r="N102" s="12" t="s">
        <v>5</v>
      </c>
      <c r="O102" s="11">
        <f t="shared" si="8"/>
        <v>20562</v>
      </c>
      <c r="P102" s="12" t="s">
        <v>6</v>
      </c>
      <c r="Q102" s="11">
        <v>82247</v>
      </c>
      <c r="R102" s="6"/>
      <c r="S102" s="6"/>
      <c r="T102" s="226">
        <v>164243</v>
      </c>
      <c r="U102" s="213" t="s">
        <v>170</v>
      </c>
      <c r="V102" s="225">
        <f t="shared" si="9"/>
        <v>246490</v>
      </c>
    </row>
    <row r="103" spans="1:22" ht="12.75" customHeight="1">
      <c r="A103" s="206">
        <v>219042</v>
      </c>
      <c r="B103" s="196"/>
      <c r="C103" s="197"/>
      <c r="D103" s="198"/>
      <c r="E103" s="199"/>
      <c r="F103" s="200"/>
      <c r="G103" s="201"/>
      <c r="H103" s="202"/>
      <c r="I103" s="196"/>
      <c r="J103" s="203"/>
      <c r="K103" s="204"/>
      <c r="L103" s="205" t="s">
        <v>164</v>
      </c>
      <c r="M103" s="11">
        <f t="shared" si="7"/>
        <v>183333</v>
      </c>
      <c r="N103" s="12" t="s">
        <v>5</v>
      </c>
      <c r="O103" s="11">
        <f t="shared" si="8"/>
        <v>45833</v>
      </c>
      <c r="P103" s="12" t="s">
        <v>6</v>
      </c>
      <c r="Q103" s="11">
        <v>183333</v>
      </c>
      <c r="R103" s="6"/>
      <c r="S103" s="6"/>
      <c r="T103" s="226">
        <v>397892</v>
      </c>
      <c r="U103" s="213" t="s">
        <v>170</v>
      </c>
      <c r="V103" s="225">
        <f t="shared" si="9"/>
        <v>581225</v>
      </c>
    </row>
    <row r="104" spans="1:22" s="23" customFormat="1" ht="12.75" customHeight="1">
      <c r="A104" s="131"/>
      <c r="B104" s="63"/>
      <c r="C104" s="122"/>
      <c r="D104" s="113"/>
      <c r="E104" s="94"/>
      <c r="F104" s="85"/>
      <c r="G104" s="79"/>
      <c r="H104" s="71"/>
      <c r="I104" s="63"/>
      <c r="J104" s="41"/>
      <c r="K104" s="22"/>
      <c r="L104" s="99"/>
      <c r="M104" s="11"/>
      <c r="N104" s="12"/>
      <c r="O104" s="11"/>
      <c r="P104" s="12"/>
      <c r="Q104" s="6"/>
      <c r="R104" s="11"/>
      <c r="S104" s="11"/>
      <c r="T104" s="226"/>
      <c r="U104" s="168"/>
      <c r="V104" s="221"/>
    </row>
    <row r="105" spans="1:22" s="23" customFormat="1" ht="12.75" customHeight="1">
      <c r="A105" s="85"/>
      <c r="B105" s="63"/>
      <c r="C105" s="122"/>
      <c r="D105" s="113"/>
      <c r="E105" s="94"/>
      <c r="F105" s="85"/>
      <c r="G105" s="79"/>
      <c r="H105" s="71"/>
      <c r="I105" s="63"/>
      <c r="J105" s="41"/>
      <c r="K105" s="22"/>
      <c r="L105" s="99"/>
      <c r="M105" s="11"/>
      <c r="N105" s="12"/>
      <c r="O105" s="11"/>
      <c r="P105" s="12"/>
      <c r="Q105" s="6"/>
      <c r="R105" s="11"/>
      <c r="S105" s="11"/>
      <c r="T105" s="226"/>
      <c r="U105" s="168"/>
      <c r="V105" s="221"/>
    </row>
    <row r="106" spans="1:22" s="23" customFormat="1" ht="12.75" customHeight="1">
      <c r="A106" s="85"/>
      <c r="B106" s="63"/>
      <c r="C106" s="122"/>
      <c r="D106" s="113"/>
      <c r="E106" s="94"/>
      <c r="F106" s="85"/>
      <c r="G106" s="79"/>
      <c r="H106" s="71"/>
      <c r="I106" s="63"/>
      <c r="J106" s="41"/>
      <c r="K106" s="21" t="s">
        <v>66</v>
      </c>
      <c r="L106" s="137"/>
      <c r="M106" s="11"/>
      <c r="N106" s="12"/>
      <c r="O106" s="11"/>
      <c r="P106" s="12"/>
      <c r="Q106" s="4"/>
      <c r="R106" s="59"/>
      <c r="S106" s="59"/>
      <c r="T106" s="226"/>
      <c r="U106" s="168"/>
      <c r="V106" s="221"/>
    </row>
    <row r="107" spans="1:22" s="23" customFormat="1" ht="7.5" customHeight="1">
      <c r="A107" s="85"/>
      <c r="B107" s="63"/>
      <c r="C107" s="122"/>
      <c r="D107" s="113"/>
      <c r="E107" s="94"/>
      <c r="F107" s="85"/>
      <c r="G107" s="79"/>
      <c r="H107" s="71"/>
      <c r="I107" s="63"/>
      <c r="J107" s="41"/>
      <c r="K107" s="22"/>
      <c r="L107" s="99"/>
      <c r="M107" s="11"/>
      <c r="N107" s="12"/>
      <c r="O107" s="11"/>
      <c r="P107" s="12"/>
      <c r="Q107" s="4"/>
      <c r="R107" s="59"/>
      <c r="S107" s="59"/>
      <c r="T107" s="226"/>
      <c r="U107" s="168"/>
      <c r="V107" s="221"/>
    </row>
    <row r="108" spans="1:22" s="23" customFormat="1" ht="12.75" customHeight="1">
      <c r="A108" s="227" t="s">
        <v>108</v>
      </c>
      <c r="B108" s="228"/>
      <c r="C108" s="229"/>
      <c r="D108" s="230"/>
      <c r="E108" s="231"/>
      <c r="F108" s="232"/>
      <c r="G108" s="233"/>
      <c r="H108" s="234"/>
      <c r="I108" s="228"/>
      <c r="J108" s="235"/>
      <c r="K108" s="236" t="s">
        <v>55</v>
      </c>
      <c r="L108" s="237"/>
      <c r="M108" s="238"/>
      <c r="N108" s="239"/>
      <c r="O108" s="238"/>
      <c r="P108" s="239"/>
      <c r="Q108" s="167"/>
      <c r="R108" s="166"/>
      <c r="S108" s="166"/>
      <c r="T108" s="226"/>
      <c r="U108" s="168"/>
      <c r="V108" s="221"/>
    </row>
    <row r="109" spans="1:22" s="23" customFormat="1" ht="12.75" customHeight="1">
      <c r="A109" s="240"/>
      <c r="B109" s="228"/>
      <c r="C109" s="229"/>
      <c r="D109" s="230"/>
      <c r="E109" s="231"/>
      <c r="F109" s="232"/>
      <c r="G109" s="233"/>
      <c r="H109" s="234"/>
      <c r="I109" s="228"/>
      <c r="J109" s="235"/>
      <c r="K109" s="236"/>
      <c r="L109" s="237"/>
      <c r="M109" s="238"/>
      <c r="N109" s="239"/>
      <c r="O109" s="238"/>
      <c r="P109" s="239"/>
      <c r="Q109" s="167"/>
      <c r="R109" s="166"/>
      <c r="S109" s="166"/>
      <c r="T109" s="226"/>
      <c r="U109" s="168"/>
      <c r="V109" s="221"/>
    </row>
    <row r="110" spans="1:22" s="23" customFormat="1" ht="12.75" customHeight="1">
      <c r="A110" s="240">
        <v>218188</v>
      </c>
      <c r="B110" s="228">
        <v>216181</v>
      </c>
      <c r="C110" s="229"/>
      <c r="D110" s="230"/>
      <c r="E110" s="231"/>
      <c r="F110" s="232"/>
      <c r="G110" s="233"/>
      <c r="H110" s="234"/>
      <c r="I110" s="228"/>
      <c r="J110" s="235"/>
      <c r="K110" s="236"/>
      <c r="L110" s="237" t="s">
        <v>47</v>
      </c>
      <c r="M110" s="238">
        <f aca="true" t="shared" si="10" ref="M110:M122">+Q110+S110</f>
        <v>722919</v>
      </c>
      <c r="N110" s="239" t="s">
        <v>5</v>
      </c>
      <c r="O110" s="238">
        <f>M110/4</f>
        <v>180730</v>
      </c>
      <c r="P110" s="239" t="s">
        <v>6</v>
      </c>
      <c r="Q110" s="167">
        <v>722919</v>
      </c>
      <c r="R110" s="166"/>
      <c r="S110" s="166"/>
      <c r="T110" s="226"/>
      <c r="U110" s="168"/>
      <c r="V110" s="225">
        <f aca="true" t="shared" si="11" ref="V110:V122">(M110)+(T110)</f>
        <v>722919</v>
      </c>
    </row>
    <row r="111" spans="1:22" s="23" customFormat="1" ht="12.75" customHeight="1">
      <c r="A111" s="240">
        <v>218189</v>
      </c>
      <c r="B111" s="228">
        <v>216182</v>
      </c>
      <c r="C111" s="229"/>
      <c r="D111" s="230"/>
      <c r="E111" s="231"/>
      <c r="F111" s="232"/>
      <c r="G111" s="233"/>
      <c r="H111" s="234"/>
      <c r="I111" s="228"/>
      <c r="J111" s="235"/>
      <c r="K111" s="236"/>
      <c r="L111" s="237" t="s">
        <v>60</v>
      </c>
      <c r="M111" s="238">
        <f t="shared" si="10"/>
        <v>354981</v>
      </c>
      <c r="N111" s="239" t="s">
        <v>5</v>
      </c>
      <c r="O111" s="238">
        <f aca="true" t="shared" si="12" ref="O111:O122">M111/4</f>
        <v>88745</v>
      </c>
      <c r="P111" s="239" t="s">
        <v>6</v>
      </c>
      <c r="Q111" s="167">
        <v>354981</v>
      </c>
      <c r="R111" s="166"/>
      <c r="S111" s="166"/>
      <c r="T111" s="226"/>
      <c r="U111" s="168"/>
      <c r="V111" s="225">
        <f t="shared" si="11"/>
        <v>354981</v>
      </c>
    </row>
    <row r="112" spans="1:22" s="23" customFormat="1" ht="12.75" customHeight="1">
      <c r="A112" s="240">
        <v>218182</v>
      </c>
      <c r="B112" s="228">
        <v>216183</v>
      </c>
      <c r="C112" s="229"/>
      <c r="D112" s="230"/>
      <c r="E112" s="231"/>
      <c r="F112" s="232"/>
      <c r="G112" s="233"/>
      <c r="H112" s="234"/>
      <c r="I112" s="228"/>
      <c r="J112" s="235"/>
      <c r="K112" s="236"/>
      <c r="L112" s="237" t="s">
        <v>37</v>
      </c>
      <c r="M112" s="238">
        <f t="shared" si="10"/>
        <v>189851</v>
      </c>
      <c r="N112" s="239" t="s">
        <v>5</v>
      </c>
      <c r="O112" s="238">
        <f t="shared" si="12"/>
        <v>47463</v>
      </c>
      <c r="P112" s="239" t="s">
        <v>6</v>
      </c>
      <c r="Q112" s="167">
        <v>189851</v>
      </c>
      <c r="R112" s="166"/>
      <c r="S112" s="166"/>
      <c r="T112" s="226"/>
      <c r="U112" s="168"/>
      <c r="V112" s="225">
        <f t="shared" si="11"/>
        <v>189851</v>
      </c>
    </row>
    <row r="113" spans="1:22" s="23" customFormat="1" ht="12.75" customHeight="1">
      <c r="A113" s="240">
        <v>218181</v>
      </c>
      <c r="B113" s="228">
        <v>216184</v>
      </c>
      <c r="C113" s="229"/>
      <c r="D113" s="230"/>
      <c r="E113" s="231"/>
      <c r="F113" s="232"/>
      <c r="G113" s="233"/>
      <c r="H113" s="234"/>
      <c r="I113" s="228"/>
      <c r="J113" s="235"/>
      <c r="K113" s="236"/>
      <c r="L113" s="237" t="s">
        <v>56</v>
      </c>
      <c r="M113" s="238">
        <f t="shared" si="10"/>
        <v>1288720</v>
      </c>
      <c r="N113" s="239" t="s">
        <v>5</v>
      </c>
      <c r="O113" s="238">
        <f t="shared" si="12"/>
        <v>322180</v>
      </c>
      <c r="P113" s="239" t="s">
        <v>6</v>
      </c>
      <c r="Q113" s="167">
        <v>1288720</v>
      </c>
      <c r="R113" s="166"/>
      <c r="S113" s="166"/>
      <c r="T113" s="226"/>
      <c r="U113" s="168"/>
      <c r="V113" s="225">
        <f t="shared" si="11"/>
        <v>1288720</v>
      </c>
    </row>
    <row r="114" spans="1:22" s="23" customFormat="1" ht="12.75" customHeight="1">
      <c r="A114" s="240">
        <v>218192</v>
      </c>
      <c r="B114" s="228">
        <v>216185</v>
      </c>
      <c r="C114" s="229"/>
      <c r="D114" s="230"/>
      <c r="E114" s="231"/>
      <c r="F114" s="232"/>
      <c r="G114" s="233"/>
      <c r="H114" s="234"/>
      <c r="I114" s="228"/>
      <c r="J114" s="235"/>
      <c r="K114" s="236"/>
      <c r="L114" s="237" t="s">
        <v>63</v>
      </c>
      <c r="M114" s="238">
        <f t="shared" si="10"/>
        <v>108790</v>
      </c>
      <c r="N114" s="239" t="s">
        <v>5</v>
      </c>
      <c r="O114" s="238">
        <f t="shared" si="12"/>
        <v>27198</v>
      </c>
      <c r="P114" s="239" t="s">
        <v>6</v>
      </c>
      <c r="Q114" s="167">
        <v>108790</v>
      </c>
      <c r="R114" s="166"/>
      <c r="S114" s="166"/>
      <c r="T114" s="226"/>
      <c r="U114" s="168"/>
      <c r="V114" s="225">
        <f t="shared" si="11"/>
        <v>108790</v>
      </c>
    </row>
    <row r="115" spans="1:22" s="23" customFormat="1" ht="12.75" customHeight="1">
      <c r="A115" s="240">
        <v>218193</v>
      </c>
      <c r="B115" s="228">
        <v>216186</v>
      </c>
      <c r="C115" s="229"/>
      <c r="D115" s="230"/>
      <c r="E115" s="231"/>
      <c r="F115" s="232"/>
      <c r="G115" s="233"/>
      <c r="H115" s="234"/>
      <c r="I115" s="228"/>
      <c r="J115" s="235"/>
      <c r="K115" s="236"/>
      <c r="L115" s="237" t="s">
        <v>64</v>
      </c>
      <c r="M115" s="238">
        <f t="shared" si="10"/>
        <v>88947</v>
      </c>
      <c r="N115" s="239" t="s">
        <v>5</v>
      </c>
      <c r="O115" s="238">
        <f t="shared" si="12"/>
        <v>22237</v>
      </c>
      <c r="P115" s="239" t="s">
        <v>6</v>
      </c>
      <c r="Q115" s="167">
        <v>88947</v>
      </c>
      <c r="R115" s="166"/>
      <c r="S115" s="166"/>
      <c r="T115" s="226"/>
      <c r="U115" s="168"/>
      <c r="V115" s="225">
        <f t="shared" si="11"/>
        <v>88947</v>
      </c>
    </row>
    <row r="116" spans="1:22" s="23" customFormat="1" ht="12.75" customHeight="1">
      <c r="A116" s="240">
        <v>218184</v>
      </c>
      <c r="B116" s="228">
        <v>216187</v>
      </c>
      <c r="C116" s="229"/>
      <c r="D116" s="230"/>
      <c r="E116" s="231"/>
      <c r="F116" s="232"/>
      <c r="G116" s="233"/>
      <c r="H116" s="234"/>
      <c r="I116" s="228"/>
      <c r="J116" s="235"/>
      <c r="K116" s="236"/>
      <c r="L116" s="237" t="s">
        <v>110</v>
      </c>
      <c r="M116" s="238">
        <f t="shared" si="10"/>
        <v>669578</v>
      </c>
      <c r="N116" s="239" t="s">
        <v>5</v>
      </c>
      <c r="O116" s="238">
        <v>0</v>
      </c>
      <c r="P116" s="239" t="s">
        <v>6</v>
      </c>
      <c r="Q116" s="167">
        <v>669578</v>
      </c>
      <c r="R116" s="166"/>
      <c r="S116" s="166"/>
      <c r="T116" s="226"/>
      <c r="U116" s="168"/>
      <c r="V116" s="225">
        <f t="shared" si="11"/>
        <v>669578</v>
      </c>
    </row>
    <row r="117" spans="1:22" s="23" customFormat="1" ht="12.75" customHeight="1">
      <c r="A117" s="240">
        <v>218194</v>
      </c>
      <c r="B117" s="228">
        <v>216188</v>
      </c>
      <c r="C117" s="229"/>
      <c r="D117" s="230"/>
      <c r="E117" s="231"/>
      <c r="F117" s="232"/>
      <c r="G117" s="233"/>
      <c r="H117" s="234"/>
      <c r="I117" s="228"/>
      <c r="J117" s="235"/>
      <c r="K117" s="236"/>
      <c r="L117" s="237" t="s">
        <v>65</v>
      </c>
      <c r="M117" s="238">
        <f t="shared" si="10"/>
        <v>158745</v>
      </c>
      <c r="N117" s="239" t="s">
        <v>5</v>
      </c>
      <c r="O117" s="238">
        <f t="shared" si="12"/>
        <v>39686</v>
      </c>
      <c r="P117" s="239" t="s">
        <v>6</v>
      </c>
      <c r="Q117" s="167">
        <v>158745</v>
      </c>
      <c r="R117" s="166"/>
      <c r="S117" s="166"/>
      <c r="T117" s="226"/>
      <c r="U117" s="168"/>
      <c r="V117" s="225">
        <f t="shared" si="11"/>
        <v>158745</v>
      </c>
    </row>
    <row r="118" spans="1:22" s="23" customFormat="1" ht="12.75" customHeight="1">
      <c r="A118" s="240">
        <v>218186</v>
      </c>
      <c r="B118" s="228">
        <v>216189</v>
      </c>
      <c r="C118" s="229"/>
      <c r="D118" s="230"/>
      <c r="E118" s="231"/>
      <c r="F118" s="232"/>
      <c r="G118" s="233"/>
      <c r="H118" s="234"/>
      <c r="I118" s="228"/>
      <c r="J118" s="235"/>
      <c r="K118" s="236"/>
      <c r="L118" s="237" t="s">
        <v>59</v>
      </c>
      <c r="M118" s="238">
        <f t="shared" si="10"/>
        <v>1486012</v>
      </c>
      <c r="N118" s="239" t="s">
        <v>5</v>
      </c>
      <c r="O118" s="238">
        <f t="shared" si="12"/>
        <v>371503</v>
      </c>
      <c r="P118" s="239" t="s">
        <v>6</v>
      </c>
      <c r="Q118" s="167">
        <v>1486012</v>
      </c>
      <c r="R118" s="166"/>
      <c r="S118" s="166"/>
      <c r="T118" s="226"/>
      <c r="U118" s="168"/>
      <c r="V118" s="225">
        <f t="shared" si="11"/>
        <v>1486012</v>
      </c>
    </row>
    <row r="119" spans="1:22" s="23" customFormat="1" ht="12.75" customHeight="1">
      <c r="A119" s="240">
        <v>218183</v>
      </c>
      <c r="B119" s="228">
        <v>216190</v>
      </c>
      <c r="C119" s="229"/>
      <c r="D119" s="230"/>
      <c r="E119" s="231"/>
      <c r="F119" s="232"/>
      <c r="G119" s="233"/>
      <c r="H119" s="234"/>
      <c r="I119" s="228"/>
      <c r="J119" s="235"/>
      <c r="K119" s="236"/>
      <c r="L119" s="237" t="s">
        <v>57</v>
      </c>
      <c r="M119" s="238">
        <f t="shared" si="10"/>
        <v>108540</v>
      </c>
      <c r="N119" s="239" t="s">
        <v>5</v>
      </c>
      <c r="O119" s="238">
        <f t="shared" si="12"/>
        <v>27135</v>
      </c>
      <c r="P119" s="239" t="s">
        <v>6</v>
      </c>
      <c r="Q119" s="167">
        <v>108540</v>
      </c>
      <c r="R119" s="166"/>
      <c r="S119" s="166"/>
      <c r="T119" s="226"/>
      <c r="U119" s="168"/>
      <c r="V119" s="225">
        <f t="shared" si="11"/>
        <v>108540</v>
      </c>
    </row>
    <row r="120" spans="1:22" s="23" customFormat="1" ht="12.75" customHeight="1">
      <c r="A120" s="240">
        <v>218185</v>
      </c>
      <c r="B120" s="228">
        <v>216191</v>
      </c>
      <c r="C120" s="229"/>
      <c r="D120" s="230"/>
      <c r="E120" s="231"/>
      <c r="F120" s="232"/>
      <c r="G120" s="233"/>
      <c r="H120" s="234"/>
      <c r="I120" s="228"/>
      <c r="J120" s="235"/>
      <c r="K120" s="236"/>
      <c r="L120" s="237" t="s">
        <v>58</v>
      </c>
      <c r="M120" s="238">
        <f t="shared" si="10"/>
        <v>1284432</v>
      </c>
      <c r="N120" s="239" t="s">
        <v>5</v>
      </c>
      <c r="O120" s="238">
        <f t="shared" si="12"/>
        <v>321108</v>
      </c>
      <c r="P120" s="239" t="s">
        <v>6</v>
      </c>
      <c r="Q120" s="167">
        <v>1284432</v>
      </c>
      <c r="R120" s="166"/>
      <c r="S120" s="166"/>
      <c r="T120" s="226"/>
      <c r="U120" s="168"/>
      <c r="V120" s="225">
        <f t="shared" si="11"/>
        <v>1284432</v>
      </c>
    </row>
    <row r="121" spans="1:22" s="23" customFormat="1" ht="12.75" customHeight="1">
      <c r="A121" s="240">
        <v>218190</v>
      </c>
      <c r="B121" s="228">
        <v>216192</v>
      </c>
      <c r="C121" s="229"/>
      <c r="D121" s="230"/>
      <c r="E121" s="231"/>
      <c r="F121" s="232"/>
      <c r="G121" s="233"/>
      <c r="H121" s="234"/>
      <c r="I121" s="228"/>
      <c r="J121" s="235"/>
      <c r="K121" s="236"/>
      <c r="L121" s="237" t="s">
        <v>61</v>
      </c>
      <c r="M121" s="238">
        <f t="shared" si="10"/>
        <v>1212612</v>
      </c>
      <c r="N121" s="239" t="s">
        <v>5</v>
      </c>
      <c r="O121" s="238">
        <f t="shared" si="12"/>
        <v>303153</v>
      </c>
      <c r="P121" s="239" t="s">
        <v>6</v>
      </c>
      <c r="Q121" s="167">
        <v>1212612</v>
      </c>
      <c r="R121" s="166"/>
      <c r="S121" s="166"/>
      <c r="T121" s="226"/>
      <c r="U121" s="168"/>
      <c r="V121" s="225">
        <f t="shared" si="11"/>
        <v>1212612</v>
      </c>
    </row>
    <row r="122" spans="1:22" s="23" customFormat="1" ht="12.75" customHeight="1">
      <c r="A122" s="240">
        <v>218191</v>
      </c>
      <c r="B122" s="228">
        <v>216194</v>
      </c>
      <c r="C122" s="229"/>
      <c r="D122" s="230"/>
      <c r="E122" s="231"/>
      <c r="F122" s="232"/>
      <c r="G122" s="233"/>
      <c r="H122" s="234"/>
      <c r="I122" s="228"/>
      <c r="J122" s="235"/>
      <c r="K122" s="236"/>
      <c r="L122" s="237" t="s">
        <v>62</v>
      </c>
      <c r="M122" s="238">
        <f t="shared" si="10"/>
        <v>949996</v>
      </c>
      <c r="N122" s="239" t="s">
        <v>5</v>
      </c>
      <c r="O122" s="238">
        <f t="shared" si="12"/>
        <v>237499</v>
      </c>
      <c r="P122" s="239" t="s">
        <v>6</v>
      </c>
      <c r="Q122" s="167">
        <v>949996</v>
      </c>
      <c r="R122" s="166"/>
      <c r="S122" s="166"/>
      <c r="T122" s="226"/>
      <c r="U122" s="168"/>
      <c r="V122" s="225">
        <f t="shared" si="11"/>
        <v>949996</v>
      </c>
    </row>
    <row r="123" spans="1:22" s="23" customFormat="1" ht="12.75" customHeight="1">
      <c r="A123" s="131"/>
      <c r="B123" s="63"/>
      <c r="C123" s="122"/>
      <c r="D123" s="113"/>
      <c r="E123" s="94"/>
      <c r="F123" s="85"/>
      <c r="G123" s="79"/>
      <c r="H123" s="71"/>
      <c r="I123" s="63"/>
      <c r="J123" s="41"/>
      <c r="K123" s="22"/>
      <c r="L123" s="99"/>
      <c r="M123" s="11"/>
      <c r="N123" s="12"/>
      <c r="O123" s="11"/>
      <c r="P123" s="12"/>
      <c r="Q123" s="6"/>
      <c r="R123" s="11"/>
      <c r="S123" s="11"/>
      <c r="T123" s="226"/>
      <c r="U123" s="168"/>
      <c r="V123" s="221"/>
    </row>
    <row r="124" spans="1:22" s="23" customFormat="1" ht="12.75" customHeight="1">
      <c r="A124" s="172" t="s">
        <v>109</v>
      </c>
      <c r="B124" s="159"/>
      <c r="C124" s="153"/>
      <c r="D124" s="154"/>
      <c r="E124" s="155"/>
      <c r="F124" s="156"/>
      <c r="G124" s="157"/>
      <c r="H124" s="158"/>
      <c r="I124" s="159"/>
      <c r="J124" s="160"/>
      <c r="K124" s="161" t="s">
        <v>88</v>
      </c>
      <c r="L124" s="162"/>
      <c r="M124" s="163"/>
      <c r="N124" s="164"/>
      <c r="O124" s="163"/>
      <c r="P124" s="164"/>
      <c r="Q124" s="165"/>
      <c r="R124" s="163"/>
      <c r="S124" s="163"/>
      <c r="T124" s="226"/>
      <c r="U124" s="168"/>
      <c r="V124" s="221"/>
    </row>
    <row r="125" spans="1:22" s="23" customFormat="1" ht="12.75" customHeight="1">
      <c r="A125" s="152"/>
      <c r="B125" s="159"/>
      <c r="C125" s="153"/>
      <c r="D125" s="154"/>
      <c r="E125" s="155"/>
      <c r="F125" s="156"/>
      <c r="G125" s="157"/>
      <c r="H125" s="158"/>
      <c r="I125" s="159"/>
      <c r="J125" s="160"/>
      <c r="K125" s="161"/>
      <c r="L125" s="162"/>
      <c r="M125" s="163"/>
      <c r="N125" s="164"/>
      <c r="O125" s="163"/>
      <c r="P125" s="164"/>
      <c r="Q125" s="165"/>
      <c r="R125" s="163"/>
      <c r="S125" s="163"/>
      <c r="T125" s="226"/>
      <c r="U125" s="168"/>
      <c r="V125" s="221"/>
    </row>
    <row r="126" spans="1:22" s="23" customFormat="1" ht="12.75" customHeight="1">
      <c r="A126" s="152"/>
      <c r="B126" s="159"/>
      <c r="C126" s="153"/>
      <c r="D126" s="154"/>
      <c r="E126" s="155"/>
      <c r="F126" s="156"/>
      <c r="G126" s="157"/>
      <c r="H126" s="158"/>
      <c r="I126" s="159"/>
      <c r="J126" s="160"/>
      <c r="K126" s="161"/>
      <c r="L126" s="169" t="s">
        <v>86</v>
      </c>
      <c r="M126" s="163"/>
      <c r="N126" s="164"/>
      <c r="O126" s="163"/>
      <c r="P126" s="164"/>
      <c r="Q126" s="165"/>
      <c r="R126" s="163"/>
      <c r="S126" s="163"/>
      <c r="T126" s="226"/>
      <c r="U126" s="168"/>
      <c r="V126" s="221"/>
    </row>
    <row r="127" spans="1:22" s="23" customFormat="1" ht="12.75" customHeight="1">
      <c r="A127" s="152"/>
      <c r="B127" s="159"/>
      <c r="C127" s="153"/>
      <c r="D127" s="154"/>
      <c r="E127" s="155"/>
      <c r="F127" s="156"/>
      <c r="G127" s="157"/>
      <c r="H127" s="158"/>
      <c r="I127" s="159"/>
      <c r="J127" s="160"/>
      <c r="K127" s="161"/>
      <c r="L127" s="162"/>
      <c r="M127" s="163"/>
      <c r="N127" s="164"/>
      <c r="O127" s="163"/>
      <c r="P127" s="164"/>
      <c r="Q127" s="165"/>
      <c r="R127" s="163"/>
      <c r="S127" s="163"/>
      <c r="T127" s="226"/>
      <c r="U127" s="168"/>
      <c r="V127" s="221"/>
    </row>
    <row r="128" spans="1:22" s="23" customFormat="1" ht="12.75" customHeight="1">
      <c r="A128" s="152">
        <v>218440</v>
      </c>
      <c r="B128" s="159">
        <v>216440</v>
      </c>
      <c r="C128" s="153"/>
      <c r="D128" s="154"/>
      <c r="E128" s="155"/>
      <c r="F128" s="156"/>
      <c r="G128" s="157"/>
      <c r="H128" s="158"/>
      <c r="I128" s="159"/>
      <c r="J128" s="160"/>
      <c r="K128" s="161"/>
      <c r="L128" s="162" t="s">
        <v>24</v>
      </c>
      <c r="M128" s="163">
        <f aca="true" t="shared" si="13" ref="M128:M142">+Q128+S128</f>
        <v>107901</v>
      </c>
      <c r="N128" s="164" t="s">
        <v>5</v>
      </c>
      <c r="O128" s="163">
        <f>M128/4</f>
        <v>26975</v>
      </c>
      <c r="P128" s="164" t="s">
        <v>6</v>
      </c>
      <c r="Q128" s="165">
        <v>107901</v>
      </c>
      <c r="R128" s="163"/>
      <c r="S128" s="163"/>
      <c r="T128" s="226"/>
      <c r="U128" s="168"/>
      <c r="V128" s="225">
        <f aca="true" t="shared" si="14" ref="V128:V142">(M128)+(T128)</f>
        <v>107901</v>
      </c>
    </row>
    <row r="129" spans="1:22" s="23" customFormat="1" ht="12.75" customHeight="1">
      <c r="A129" s="152">
        <v>218441</v>
      </c>
      <c r="B129" s="159">
        <v>216441</v>
      </c>
      <c r="C129" s="153"/>
      <c r="D129" s="154"/>
      <c r="E129" s="155"/>
      <c r="F129" s="156"/>
      <c r="G129" s="157"/>
      <c r="H129" s="158"/>
      <c r="I129" s="159"/>
      <c r="J129" s="160"/>
      <c r="K129" s="161"/>
      <c r="L129" s="162" t="s">
        <v>67</v>
      </c>
      <c r="M129" s="163">
        <f t="shared" si="13"/>
        <v>2179569</v>
      </c>
      <c r="N129" s="164" t="s">
        <v>5</v>
      </c>
      <c r="O129" s="163">
        <f aca="true" t="shared" si="15" ref="O129:O142">M129/4</f>
        <v>544892</v>
      </c>
      <c r="P129" s="164" t="s">
        <v>6</v>
      </c>
      <c r="Q129" s="165">
        <v>2179569</v>
      </c>
      <c r="R129" s="163"/>
      <c r="S129" s="163"/>
      <c r="T129" s="226"/>
      <c r="U129" s="168"/>
      <c r="V129" s="225">
        <f t="shared" si="14"/>
        <v>2179569</v>
      </c>
    </row>
    <row r="130" spans="1:22" s="23" customFormat="1" ht="12.75" customHeight="1">
      <c r="A130" s="152">
        <v>218442</v>
      </c>
      <c r="B130" s="159">
        <v>216442</v>
      </c>
      <c r="C130" s="153"/>
      <c r="D130" s="154"/>
      <c r="E130" s="155"/>
      <c r="F130" s="156"/>
      <c r="G130" s="157"/>
      <c r="H130" s="158"/>
      <c r="I130" s="159"/>
      <c r="J130" s="160"/>
      <c r="K130" s="161"/>
      <c r="L130" s="162" t="s">
        <v>25</v>
      </c>
      <c r="M130" s="163">
        <f t="shared" si="13"/>
        <v>240184</v>
      </c>
      <c r="N130" s="164" t="s">
        <v>5</v>
      </c>
      <c r="O130" s="163">
        <f t="shared" si="15"/>
        <v>60046</v>
      </c>
      <c r="P130" s="164" t="s">
        <v>6</v>
      </c>
      <c r="Q130" s="165">
        <v>240184</v>
      </c>
      <c r="R130" s="163"/>
      <c r="S130" s="163"/>
      <c r="T130" s="226"/>
      <c r="U130" s="168"/>
      <c r="V130" s="225">
        <f t="shared" si="14"/>
        <v>240184</v>
      </c>
    </row>
    <row r="131" spans="1:22" s="23" customFormat="1" ht="12.75" customHeight="1">
      <c r="A131" s="152">
        <v>218443</v>
      </c>
      <c r="B131" s="159">
        <v>216443</v>
      </c>
      <c r="C131" s="153"/>
      <c r="D131" s="154"/>
      <c r="E131" s="155"/>
      <c r="F131" s="156"/>
      <c r="G131" s="157"/>
      <c r="H131" s="158"/>
      <c r="I131" s="159"/>
      <c r="J131" s="160"/>
      <c r="K131" s="161"/>
      <c r="L131" s="162" t="s">
        <v>68</v>
      </c>
      <c r="M131" s="163">
        <f t="shared" si="13"/>
        <v>89826</v>
      </c>
      <c r="N131" s="164" t="s">
        <v>5</v>
      </c>
      <c r="O131" s="163">
        <f t="shared" si="15"/>
        <v>22457</v>
      </c>
      <c r="P131" s="164" t="s">
        <v>6</v>
      </c>
      <c r="Q131" s="165">
        <v>89826</v>
      </c>
      <c r="R131" s="163"/>
      <c r="S131" s="163"/>
      <c r="T131" s="226"/>
      <c r="U131" s="168"/>
      <c r="V131" s="225">
        <f t="shared" si="14"/>
        <v>89826</v>
      </c>
    </row>
    <row r="132" spans="1:22" s="23" customFormat="1" ht="12.75" customHeight="1">
      <c r="A132" s="152">
        <v>218444</v>
      </c>
      <c r="B132" s="159">
        <v>216444</v>
      </c>
      <c r="C132" s="153"/>
      <c r="D132" s="154"/>
      <c r="E132" s="155"/>
      <c r="F132" s="156"/>
      <c r="G132" s="157"/>
      <c r="H132" s="158"/>
      <c r="I132" s="159"/>
      <c r="J132" s="160"/>
      <c r="K132" s="161"/>
      <c r="L132" s="162" t="s">
        <v>69</v>
      </c>
      <c r="M132" s="163">
        <f t="shared" si="13"/>
        <v>230895</v>
      </c>
      <c r="N132" s="164" t="s">
        <v>5</v>
      </c>
      <c r="O132" s="163">
        <f t="shared" si="15"/>
        <v>57724</v>
      </c>
      <c r="P132" s="164" t="s">
        <v>6</v>
      </c>
      <c r="Q132" s="165">
        <v>230895</v>
      </c>
      <c r="R132" s="163"/>
      <c r="S132" s="163"/>
      <c r="T132" s="226"/>
      <c r="U132" s="168"/>
      <c r="V132" s="225">
        <f t="shared" si="14"/>
        <v>230895</v>
      </c>
    </row>
    <row r="133" spans="1:22" s="23" customFormat="1" ht="12.75" customHeight="1">
      <c r="A133" s="152">
        <v>218445</v>
      </c>
      <c r="B133" s="159">
        <v>216445</v>
      </c>
      <c r="C133" s="153"/>
      <c r="D133" s="154"/>
      <c r="E133" s="155"/>
      <c r="F133" s="156"/>
      <c r="G133" s="157"/>
      <c r="H133" s="158"/>
      <c r="I133" s="159"/>
      <c r="J133" s="160"/>
      <c r="K133" s="161"/>
      <c r="L133" s="162" t="s">
        <v>70</v>
      </c>
      <c r="M133" s="163">
        <f t="shared" si="13"/>
        <v>137697</v>
      </c>
      <c r="N133" s="164" t="s">
        <v>5</v>
      </c>
      <c r="O133" s="163">
        <f t="shared" si="15"/>
        <v>34424</v>
      </c>
      <c r="P133" s="164" t="s">
        <v>6</v>
      </c>
      <c r="Q133" s="165">
        <v>137697</v>
      </c>
      <c r="R133" s="163"/>
      <c r="S133" s="163"/>
      <c r="T133" s="226"/>
      <c r="U133" s="168"/>
      <c r="V133" s="225">
        <f t="shared" si="14"/>
        <v>137697</v>
      </c>
    </row>
    <row r="134" spans="1:22" s="23" customFormat="1" ht="12.75" customHeight="1">
      <c r="A134" s="152">
        <v>218446</v>
      </c>
      <c r="B134" s="159">
        <v>216446</v>
      </c>
      <c r="C134" s="153"/>
      <c r="D134" s="154"/>
      <c r="E134" s="155"/>
      <c r="F134" s="156"/>
      <c r="G134" s="157"/>
      <c r="H134" s="158"/>
      <c r="I134" s="159"/>
      <c r="J134" s="160"/>
      <c r="K134" s="161"/>
      <c r="L134" s="162" t="s">
        <v>71</v>
      </c>
      <c r="M134" s="163">
        <f t="shared" si="13"/>
        <v>57003</v>
      </c>
      <c r="N134" s="164" t="s">
        <v>5</v>
      </c>
      <c r="O134" s="163">
        <f t="shared" si="15"/>
        <v>14251</v>
      </c>
      <c r="P134" s="164" t="s">
        <v>6</v>
      </c>
      <c r="Q134" s="165">
        <v>57003</v>
      </c>
      <c r="R134" s="163"/>
      <c r="S134" s="163"/>
      <c r="T134" s="226"/>
      <c r="U134" s="168"/>
      <c r="V134" s="225">
        <f t="shared" si="14"/>
        <v>57003</v>
      </c>
    </row>
    <row r="135" spans="1:22" s="23" customFormat="1" ht="12.75" customHeight="1">
      <c r="A135" s="152">
        <v>218447</v>
      </c>
      <c r="B135" s="159">
        <v>216447</v>
      </c>
      <c r="C135" s="153"/>
      <c r="D135" s="154"/>
      <c r="E135" s="155"/>
      <c r="F135" s="156"/>
      <c r="G135" s="157"/>
      <c r="H135" s="158"/>
      <c r="I135" s="159"/>
      <c r="J135" s="160"/>
      <c r="K135" s="161"/>
      <c r="L135" s="162" t="s">
        <v>72</v>
      </c>
      <c r="M135" s="163">
        <f t="shared" si="13"/>
        <v>76568</v>
      </c>
      <c r="N135" s="164" t="s">
        <v>5</v>
      </c>
      <c r="O135" s="163">
        <f t="shared" si="15"/>
        <v>19142</v>
      </c>
      <c r="P135" s="164" t="s">
        <v>6</v>
      </c>
      <c r="Q135" s="165">
        <v>76568</v>
      </c>
      <c r="R135" s="163"/>
      <c r="S135" s="163"/>
      <c r="T135" s="226"/>
      <c r="U135" s="168"/>
      <c r="V135" s="225">
        <f t="shared" si="14"/>
        <v>76568</v>
      </c>
    </row>
    <row r="136" spans="1:22" s="23" customFormat="1" ht="12.75" customHeight="1">
      <c r="A136" s="152">
        <v>218448</v>
      </c>
      <c r="B136" s="159">
        <v>216448</v>
      </c>
      <c r="C136" s="153"/>
      <c r="D136" s="154"/>
      <c r="E136" s="155"/>
      <c r="F136" s="156"/>
      <c r="G136" s="157"/>
      <c r="H136" s="158"/>
      <c r="I136" s="159"/>
      <c r="J136" s="160"/>
      <c r="K136" s="161"/>
      <c r="L136" s="162" t="s">
        <v>73</v>
      </c>
      <c r="M136" s="163">
        <f t="shared" si="13"/>
        <v>113255</v>
      </c>
      <c r="N136" s="164" t="s">
        <v>5</v>
      </c>
      <c r="O136" s="163">
        <f t="shared" si="15"/>
        <v>28314</v>
      </c>
      <c r="P136" s="164" t="s">
        <v>6</v>
      </c>
      <c r="Q136" s="165">
        <v>113255</v>
      </c>
      <c r="R136" s="163"/>
      <c r="S136" s="163"/>
      <c r="T136" s="226"/>
      <c r="U136" s="168"/>
      <c r="V136" s="225">
        <f t="shared" si="14"/>
        <v>113255</v>
      </c>
    </row>
    <row r="137" spans="1:22" s="23" customFormat="1" ht="12.75" customHeight="1">
      <c r="A137" s="152">
        <v>218449</v>
      </c>
      <c r="B137" s="159">
        <v>216449</v>
      </c>
      <c r="C137" s="153"/>
      <c r="D137" s="154"/>
      <c r="E137" s="155"/>
      <c r="F137" s="156"/>
      <c r="G137" s="157"/>
      <c r="H137" s="158"/>
      <c r="I137" s="159"/>
      <c r="J137" s="160"/>
      <c r="K137" s="161"/>
      <c r="L137" s="162" t="s">
        <v>74</v>
      </c>
      <c r="M137" s="163">
        <f t="shared" si="13"/>
        <v>76522</v>
      </c>
      <c r="N137" s="164" t="s">
        <v>5</v>
      </c>
      <c r="O137" s="163">
        <f t="shared" si="15"/>
        <v>19131</v>
      </c>
      <c r="P137" s="164" t="s">
        <v>6</v>
      </c>
      <c r="Q137" s="165">
        <v>76522</v>
      </c>
      <c r="R137" s="163"/>
      <c r="S137" s="163"/>
      <c r="T137" s="226"/>
      <c r="U137" s="168"/>
      <c r="V137" s="225">
        <f t="shared" si="14"/>
        <v>76522</v>
      </c>
    </row>
    <row r="138" spans="1:22" s="23" customFormat="1" ht="12.75" customHeight="1">
      <c r="A138" s="152">
        <v>218450</v>
      </c>
      <c r="B138" s="159">
        <v>216450</v>
      </c>
      <c r="C138" s="153"/>
      <c r="D138" s="154"/>
      <c r="E138" s="155"/>
      <c r="F138" s="156"/>
      <c r="G138" s="157"/>
      <c r="H138" s="158"/>
      <c r="I138" s="159"/>
      <c r="J138" s="160"/>
      <c r="K138" s="161"/>
      <c r="L138" s="162" t="s">
        <v>75</v>
      </c>
      <c r="M138" s="163">
        <f t="shared" si="13"/>
        <v>69981</v>
      </c>
      <c r="N138" s="164" t="s">
        <v>5</v>
      </c>
      <c r="O138" s="163">
        <f t="shared" si="15"/>
        <v>17495</v>
      </c>
      <c r="P138" s="164" t="s">
        <v>6</v>
      </c>
      <c r="Q138" s="165">
        <v>69981</v>
      </c>
      <c r="R138" s="163"/>
      <c r="S138" s="163"/>
      <c r="T138" s="226"/>
      <c r="U138" s="168"/>
      <c r="V138" s="225">
        <f t="shared" si="14"/>
        <v>69981</v>
      </c>
    </row>
    <row r="139" spans="1:22" s="23" customFormat="1" ht="12.75" customHeight="1">
      <c r="A139" s="152">
        <v>218451</v>
      </c>
      <c r="B139" s="159">
        <v>216451</v>
      </c>
      <c r="C139" s="153"/>
      <c r="D139" s="154"/>
      <c r="E139" s="155"/>
      <c r="F139" s="156"/>
      <c r="G139" s="157"/>
      <c r="H139" s="158"/>
      <c r="I139" s="159"/>
      <c r="J139" s="160"/>
      <c r="K139" s="161"/>
      <c r="L139" s="162" t="s">
        <v>76</v>
      </c>
      <c r="M139" s="163">
        <f t="shared" si="13"/>
        <v>72487</v>
      </c>
      <c r="N139" s="164" t="s">
        <v>5</v>
      </c>
      <c r="O139" s="163">
        <f t="shared" si="15"/>
        <v>18122</v>
      </c>
      <c r="P139" s="164" t="s">
        <v>6</v>
      </c>
      <c r="Q139" s="165">
        <v>72487</v>
      </c>
      <c r="R139" s="163"/>
      <c r="S139" s="163"/>
      <c r="T139" s="226"/>
      <c r="U139" s="168"/>
      <c r="V139" s="225">
        <f t="shared" si="14"/>
        <v>72487</v>
      </c>
    </row>
    <row r="140" spans="1:22" s="23" customFormat="1" ht="12.75" customHeight="1">
      <c r="A140" s="152">
        <v>218452</v>
      </c>
      <c r="B140" s="159">
        <v>216452</v>
      </c>
      <c r="C140" s="153"/>
      <c r="D140" s="154"/>
      <c r="E140" s="155"/>
      <c r="F140" s="156"/>
      <c r="G140" s="157"/>
      <c r="H140" s="158"/>
      <c r="I140" s="159"/>
      <c r="J140" s="160"/>
      <c r="K140" s="161"/>
      <c r="L140" s="162" t="s">
        <v>77</v>
      </c>
      <c r="M140" s="163">
        <f t="shared" si="13"/>
        <v>167471</v>
      </c>
      <c r="N140" s="164" t="s">
        <v>5</v>
      </c>
      <c r="O140" s="163">
        <f t="shared" si="15"/>
        <v>41868</v>
      </c>
      <c r="P140" s="164" t="s">
        <v>6</v>
      </c>
      <c r="Q140" s="165">
        <v>167471</v>
      </c>
      <c r="R140" s="163"/>
      <c r="S140" s="163"/>
      <c r="T140" s="226"/>
      <c r="U140" s="168"/>
      <c r="V140" s="225">
        <f t="shared" si="14"/>
        <v>167471</v>
      </c>
    </row>
    <row r="141" spans="1:22" s="23" customFormat="1" ht="12.75" customHeight="1">
      <c r="A141" s="152">
        <v>218454</v>
      </c>
      <c r="B141" s="159">
        <v>216454</v>
      </c>
      <c r="C141" s="153"/>
      <c r="D141" s="154"/>
      <c r="E141" s="155"/>
      <c r="F141" s="156"/>
      <c r="G141" s="157"/>
      <c r="H141" s="158"/>
      <c r="I141" s="159"/>
      <c r="J141" s="160"/>
      <c r="K141" s="161"/>
      <c r="L141" s="162" t="s">
        <v>78</v>
      </c>
      <c r="M141" s="163">
        <f t="shared" si="13"/>
        <v>120461</v>
      </c>
      <c r="N141" s="164" t="s">
        <v>5</v>
      </c>
      <c r="O141" s="163">
        <f t="shared" si="15"/>
        <v>30115</v>
      </c>
      <c r="P141" s="164" t="s">
        <v>6</v>
      </c>
      <c r="Q141" s="165">
        <v>120461</v>
      </c>
      <c r="R141" s="163"/>
      <c r="S141" s="163"/>
      <c r="T141" s="226"/>
      <c r="U141" s="168"/>
      <c r="V141" s="225">
        <f t="shared" si="14"/>
        <v>120461</v>
      </c>
    </row>
    <row r="142" spans="1:22" s="23" customFormat="1" ht="12.75" customHeight="1">
      <c r="A142" s="152">
        <v>218455</v>
      </c>
      <c r="B142" s="159">
        <v>216455</v>
      </c>
      <c r="C142" s="153"/>
      <c r="D142" s="154"/>
      <c r="E142" s="155"/>
      <c r="F142" s="156"/>
      <c r="G142" s="157"/>
      <c r="H142" s="158"/>
      <c r="I142" s="159"/>
      <c r="J142" s="160"/>
      <c r="K142" s="161"/>
      <c r="L142" s="162" t="s">
        <v>79</v>
      </c>
      <c r="M142" s="163">
        <f t="shared" si="13"/>
        <v>128406</v>
      </c>
      <c r="N142" s="164" t="s">
        <v>5</v>
      </c>
      <c r="O142" s="163">
        <f t="shared" si="15"/>
        <v>32102</v>
      </c>
      <c r="P142" s="164" t="s">
        <v>6</v>
      </c>
      <c r="Q142" s="165">
        <v>128406</v>
      </c>
      <c r="R142" s="163"/>
      <c r="S142" s="163"/>
      <c r="T142" s="226"/>
      <c r="U142" s="168"/>
      <c r="V142" s="225">
        <f t="shared" si="14"/>
        <v>128406</v>
      </c>
    </row>
    <row r="143" spans="1:22" s="23" customFormat="1" ht="12.75" customHeight="1">
      <c r="A143" s="131"/>
      <c r="B143" s="63"/>
      <c r="C143" s="122"/>
      <c r="D143" s="113"/>
      <c r="E143" s="94"/>
      <c r="F143" s="85"/>
      <c r="G143" s="79"/>
      <c r="H143" s="71"/>
      <c r="I143" s="63"/>
      <c r="J143" s="41"/>
      <c r="K143" s="22"/>
      <c r="L143" s="99"/>
      <c r="M143" s="11"/>
      <c r="N143" s="12"/>
      <c r="O143" s="11"/>
      <c r="P143" s="12"/>
      <c r="Q143" s="6"/>
      <c r="R143" s="11"/>
      <c r="S143" s="11"/>
      <c r="T143" s="226"/>
      <c r="U143" s="168"/>
      <c r="V143" s="221"/>
    </row>
    <row r="144" spans="1:22" s="23" customFormat="1" ht="12.75" customHeight="1">
      <c r="A144" s="138"/>
      <c r="B144" s="145"/>
      <c r="C144" s="139"/>
      <c r="D144" s="140"/>
      <c r="E144" s="141"/>
      <c r="F144" s="142"/>
      <c r="G144" s="143"/>
      <c r="H144" s="144"/>
      <c r="I144" s="145"/>
      <c r="J144" s="146"/>
      <c r="K144" s="147"/>
      <c r="L144" s="170" t="s">
        <v>87</v>
      </c>
      <c r="M144" s="149"/>
      <c r="N144" s="150"/>
      <c r="O144" s="149"/>
      <c r="P144" s="150"/>
      <c r="Q144" s="187" t="s">
        <v>35</v>
      </c>
      <c r="R144" s="188" t="s">
        <v>34</v>
      </c>
      <c r="S144" s="188"/>
      <c r="T144" s="226"/>
      <c r="U144" s="168"/>
      <c r="V144" s="221"/>
    </row>
    <row r="145" spans="1:22" s="23" customFormat="1" ht="12.75" customHeight="1">
      <c r="A145" s="138"/>
      <c r="B145" s="145"/>
      <c r="C145" s="139"/>
      <c r="D145" s="140"/>
      <c r="E145" s="141"/>
      <c r="F145" s="142"/>
      <c r="G145" s="143"/>
      <c r="H145" s="144"/>
      <c r="I145" s="145"/>
      <c r="J145" s="146"/>
      <c r="K145" s="147"/>
      <c r="L145" s="148"/>
      <c r="M145" s="149"/>
      <c r="N145" s="150"/>
      <c r="O145" s="149"/>
      <c r="P145" s="150"/>
      <c r="Q145" s="187" t="s">
        <v>3</v>
      </c>
      <c r="R145" s="188" t="s">
        <v>3</v>
      </c>
      <c r="S145" s="188" t="s">
        <v>4</v>
      </c>
      <c r="T145" s="226"/>
      <c r="U145" s="168"/>
      <c r="V145" s="221"/>
    </row>
    <row r="146" spans="1:22" s="23" customFormat="1" ht="12.75" customHeight="1">
      <c r="A146" s="138">
        <v>218460</v>
      </c>
      <c r="B146" s="145">
        <v>216460</v>
      </c>
      <c r="C146" s="139"/>
      <c r="D146" s="140"/>
      <c r="E146" s="141"/>
      <c r="F146" s="142"/>
      <c r="G146" s="143"/>
      <c r="H146" s="144"/>
      <c r="I146" s="145"/>
      <c r="J146" s="146"/>
      <c r="K146" s="147"/>
      <c r="L146" s="148" t="s">
        <v>89</v>
      </c>
      <c r="M146" s="149">
        <f aca="true" t="shared" si="16" ref="M146:M162">+Q146+S146</f>
        <v>175975</v>
      </c>
      <c r="N146" s="150" t="s">
        <v>5</v>
      </c>
      <c r="O146" s="149">
        <f aca="true" t="shared" si="17" ref="O146:O162">M146/4</f>
        <v>43994</v>
      </c>
      <c r="P146" s="150" t="s">
        <v>6</v>
      </c>
      <c r="Q146" s="151">
        <v>175975</v>
      </c>
      <c r="R146" s="149"/>
      <c r="S146" s="151"/>
      <c r="T146" s="226"/>
      <c r="U146" s="168"/>
      <c r="V146" s="225">
        <f aca="true" t="shared" si="18" ref="V146:V162">(M146)+(T146)</f>
        <v>175975</v>
      </c>
    </row>
    <row r="147" spans="1:22" s="23" customFormat="1" ht="12.75" customHeight="1">
      <c r="A147" s="138">
        <v>218461</v>
      </c>
      <c r="B147" s="145">
        <v>216461</v>
      </c>
      <c r="C147" s="139"/>
      <c r="D147" s="140"/>
      <c r="E147" s="141"/>
      <c r="F147" s="142"/>
      <c r="G147" s="143"/>
      <c r="H147" s="144"/>
      <c r="I147" s="145"/>
      <c r="J147" s="146"/>
      <c r="K147" s="147"/>
      <c r="L147" s="148" t="s">
        <v>80</v>
      </c>
      <c r="M147" s="149">
        <f t="shared" si="16"/>
        <v>193870</v>
      </c>
      <c r="N147" s="150" t="s">
        <v>5</v>
      </c>
      <c r="O147" s="149">
        <f t="shared" si="17"/>
        <v>48468</v>
      </c>
      <c r="P147" s="150" t="s">
        <v>6</v>
      </c>
      <c r="Q147" s="151">
        <v>193870</v>
      </c>
      <c r="R147" s="149"/>
      <c r="S147" s="151"/>
      <c r="T147" s="226"/>
      <c r="U147" s="168"/>
      <c r="V147" s="225">
        <f t="shared" si="18"/>
        <v>193870</v>
      </c>
    </row>
    <row r="148" spans="1:22" s="23" customFormat="1" ht="12.75" customHeight="1">
      <c r="A148" s="138">
        <v>218462</v>
      </c>
      <c r="B148" s="145">
        <v>216462</v>
      </c>
      <c r="C148" s="139"/>
      <c r="D148" s="140"/>
      <c r="E148" s="141"/>
      <c r="F148" s="142"/>
      <c r="G148" s="143"/>
      <c r="H148" s="144"/>
      <c r="I148" s="145"/>
      <c r="J148" s="146"/>
      <c r="K148" s="147"/>
      <c r="L148" s="148" t="s">
        <v>93</v>
      </c>
      <c r="M148" s="149">
        <f t="shared" si="16"/>
        <v>99686</v>
      </c>
      <c r="N148" s="150" t="s">
        <v>5</v>
      </c>
      <c r="O148" s="149">
        <f t="shared" si="17"/>
        <v>24922</v>
      </c>
      <c r="P148" s="150" t="s">
        <v>6</v>
      </c>
      <c r="Q148" s="151">
        <v>99686</v>
      </c>
      <c r="R148" s="149"/>
      <c r="S148" s="151"/>
      <c r="T148" s="226"/>
      <c r="U148" s="168"/>
      <c r="V148" s="225">
        <f t="shared" si="18"/>
        <v>99686</v>
      </c>
    </row>
    <row r="149" spans="1:22" s="23" customFormat="1" ht="12.75" customHeight="1">
      <c r="A149" s="138">
        <v>218463</v>
      </c>
      <c r="B149" s="145">
        <v>216463</v>
      </c>
      <c r="C149" s="139"/>
      <c r="D149" s="140"/>
      <c r="E149" s="141"/>
      <c r="F149" s="142"/>
      <c r="G149" s="143"/>
      <c r="H149" s="144"/>
      <c r="I149" s="145"/>
      <c r="J149" s="146"/>
      <c r="K149" s="147"/>
      <c r="L149" s="148" t="s">
        <v>83</v>
      </c>
      <c r="M149" s="149">
        <f t="shared" si="16"/>
        <v>132928</v>
      </c>
      <c r="N149" s="150" t="s">
        <v>5</v>
      </c>
      <c r="O149" s="149">
        <f t="shared" si="17"/>
        <v>33232</v>
      </c>
      <c r="P149" s="150" t="s">
        <v>6</v>
      </c>
      <c r="Q149" s="151">
        <v>132928</v>
      </c>
      <c r="R149" s="149"/>
      <c r="S149" s="151"/>
      <c r="T149" s="226"/>
      <c r="U149" s="168"/>
      <c r="V149" s="225">
        <f t="shared" si="18"/>
        <v>132928</v>
      </c>
    </row>
    <row r="150" spans="1:22" s="23" customFormat="1" ht="12.75" customHeight="1">
      <c r="A150" s="138">
        <v>218464</v>
      </c>
      <c r="B150" s="145">
        <v>216464</v>
      </c>
      <c r="C150" s="139"/>
      <c r="D150" s="140"/>
      <c r="E150" s="141"/>
      <c r="F150" s="142"/>
      <c r="G150" s="143"/>
      <c r="H150" s="144"/>
      <c r="I150" s="145"/>
      <c r="J150" s="146"/>
      <c r="K150" s="147"/>
      <c r="L150" s="148" t="s">
        <v>97</v>
      </c>
      <c r="M150" s="149">
        <f t="shared" si="16"/>
        <v>201933</v>
      </c>
      <c r="N150" s="150" t="s">
        <v>5</v>
      </c>
      <c r="O150" s="149">
        <f t="shared" si="17"/>
        <v>50483</v>
      </c>
      <c r="P150" s="150" t="s">
        <v>6</v>
      </c>
      <c r="Q150" s="151">
        <v>201933</v>
      </c>
      <c r="R150" s="149"/>
      <c r="S150" s="151"/>
      <c r="T150" s="226"/>
      <c r="U150" s="168"/>
      <c r="V150" s="225">
        <f t="shared" si="18"/>
        <v>201933</v>
      </c>
    </row>
    <row r="151" spans="1:22" s="23" customFormat="1" ht="12.75" customHeight="1">
      <c r="A151" s="138">
        <v>218465</v>
      </c>
      <c r="B151" s="145">
        <v>216465</v>
      </c>
      <c r="C151" s="139"/>
      <c r="D151" s="140"/>
      <c r="E151" s="141"/>
      <c r="F151" s="142"/>
      <c r="G151" s="143"/>
      <c r="H151" s="144"/>
      <c r="I151" s="145"/>
      <c r="J151" s="146"/>
      <c r="K151" s="147"/>
      <c r="L151" s="148" t="s">
        <v>95</v>
      </c>
      <c r="M151" s="149">
        <f t="shared" si="16"/>
        <v>146722</v>
      </c>
      <c r="N151" s="150" t="s">
        <v>5</v>
      </c>
      <c r="O151" s="149">
        <f t="shared" si="17"/>
        <v>36681</v>
      </c>
      <c r="P151" s="150" t="s">
        <v>6</v>
      </c>
      <c r="Q151" s="151">
        <v>146722</v>
      </c>
      <c r="R151" s="149"/>
      <c r="S151" s="151"/>
      <c r="T151" s="226"/>
      <c r="U151" s="168"/>
      <c r="V151" s="225">
        <f t="shared" si="18"/>
        <v>146722</v>
      </c>
    </row>
    <row r="152" spans="1:22" s="23" customFormat="1" ht="12.75" customHeight="1">
      <c r="A152" s="138">
        <v>218466</v>
      </c>
      <c r="B152" s="145">
        <v>216466</v>
      </c>
      <c r="C152" s="139"/>
      <c r="D152" s="140"/>
      <c r="E152" s="141"/>
      <c r="F152" s="142"/>
      <c r="G152" s="143"/>
      <c r="H152" s="144"/>
      <c r="I152" s="145"/>
      <c r="J152" s="146"/>
      <c r="K152" s="147"/>
      <c r="L152" s="148" t="s">
        <v>84</v>
      </c>
      <c r="M152" s="149">
        <f t="shared" si="16"/>
        <v>75000</v>
      </c>
      <c r="N152" s="150" t="s">
        <v>5</v>
      </c>
      <c r="O152" s="149">
        <f t="shared" si="17"/>
        <v>18750</v>
      </c>
      <c r="P152" s="150" t="s">
        <v>6</v>
      </c>
      <c r="Q152" s="151">
        <v>75000</v>
      </c>
      <c r="R152" s="149"/>
      <c r="S152" s="151"/>
      <c r="T152" s="226"/>
      <c r="U152" s="168"/>
      <c r="V152" s="225">
        <f t="shared" si="18"/>
        <v>75000</v>
      </c>
    </row>
    <row r="153" spans="1:22" s="23" customFormat="1" ht="12.75" customHeight="1">
      <c r="A153" s="138">
        <v>218467</v>
      </c>
      <c r="B153" s="145">
        <v>216467</v>
      </c>
      <c r="C153" s="139"/>
      <c r="D153" s="140"/>
      <c r="E153" s="141"/>
      <c r="F153" s="142"/>
      <c r="G153" s="143"/>
      <c r="H153" s="144"/>
      <c r="I153" s="145"/>
      <c r="J153" s="146"/>
      <c r="K153" s="147"/>
      <c r="L153" s="148" t="s">
        <v>94</v>
      </c>
      <c r="M153" s="149">
        <f t="shared" si="16"/>
        <v>68600</v>
      </c>
      <c r="N153" s="150" t="s">
        <v>5</v>
      </c>
      <c r="O153" s="149">
        <f t="shared" si="17"/>
        <v>17150</v>
      </c>
      <c r="P153" s="150" t="s">
        <v>6</v>
      </c>
      <c r="Q153" s="151">
        <v>68600</v>
      </c>
      <c r="R153" s="149"/>
      <c r="S153" s="151"/>
      <c r="T153" s="226"/>
      <c r="U153" s="168"/>
      <c r="V153" s="225">
        <f t="shared" si="18"/>
        <v>68600</v>
      </c>
    </row>
    <row r="154" spans="1:22" s="23" customFormat="1" ht="12.75" customHeight="1">
      <c r="A154" s="138">
        <v>218468</v>
      </c>
      <c r="B154" s="145">
        <v>216468</v>
      </c>
      <c r="C154" s="139"/>
      <c r="D154" s="140"/>
      <c r="E154" s="141"/>
      <c r="F154" s="142"/>
      <c r="G154" s="143"/>
      <c r="H154" s="144"/>
      <c r="I154" s="145"/>
      <c r="J154" s="146"/>
      <c r="K154" s="147"/>
      <c r="L154" s="148" t="s">
        <v>98</v>
      </c>
      <c r="M154" s="149">
        <f t="shared" si="16"/>
        <v>715514</v>
      </c>
      <c r="N154" s="150" t="s">
        <v>5</v>
      </c>
      <c r="O154" s="149">
        <f t="shared" si="17"/>
        <v>178879</v>
      </c>
      <c r="P154" s="150" t="s">
        <v>6</v>
      </c>
      <c r="Q154" s="151">
        <v>715514</v>
      </c>
      <c r="R154" s="149"/>
      <c r="S154" s="151"/>
      <c r="T154" s="226"/>
      <c r="U154" s="168"/>
      <c r="V154" s="225">
        <f t="shared" si="18"/>
        <v>715514</v>
      </c>
    </row>
    <row r="155" spans="1:22" s="23" customFormat="1" ht="12.75" customHeight="1">
      <c r="A155" s="138">
        <v>218469</v>
      </c>
      <c r="B155" s="145">
        <v>216469</v>
      </c>
      <c r="C155" s="139"/>
      <c r="D155" s="140"/>
      <c r="E155" s="141"/>
      <c r="F155" s="142"/>
      <c r="G155" s="143"/>
      <c r="H155" s="144"/>
      <c r="I155" s="145"/>
      <c r="J155" s="146"/>
      <c r="K155" s="147"/>
      <c r="L155" s="148" t="s">
        <v>99</v>
      </c>
      <c r="M155" s="149">
        <f t="shared" si="16"/>
        <v>224729</v>
      </c>
      <c r="N155" s="150" t="s">
        <v>5</v>
      </c>
      <c r="O155" s="149">
        <f t="shared" si="17"/>
        <v>56182</v>
      </c>
      <c r="P155" s="150" t="s">
        <v>6</v>
      </c>
      <c r="Q155" s="151">
        <v>224729</v>
      </c>
      <c r="R155" s="149"/>
      <c r="S155" s="151"/>
      <c r="T155" s="226"/>
      <c r="U155" s="168"/>
      <c r="V155" s="225">
        <f t="shared" si="18"/>
        <v>224729</v>
      </c>
    </row>
    <row r="156" spans="1:22" s="23" customFormat="1" ht="12.75" customHeight="1">
      <c r="A156" s="138">
        <v>218470</v>
      </c>
      <c r="B156" s="145">
        <v>216470</v>
      </c>
      <c r="C156" s="139"/>
      <c r="D156" s="140"/>
      <c r="E156" s="141"/>
      <c r="F156" s="142"/>
      <c r="G156" s="143"/>
      <c r="H156" s="144"/>
      <c r="I156" s="145"/>
      <c r="J156" s="146"/>
      <c r="K156" s="147"/>
      <c r="L156" s="148" t="s">
        <v>81</v>
      </c>
      <c r="M156" s="149">
        <f>+Q156+S156</f>
        <v>192362</v>
      </c>
      <c r="N156" s="150" t="s">
        <v>5</v>
      </c>
      <c r="O156" s="149">
        <f>M156/4</f>
        <v>48091</v>
      </c>
      <c r="P156" s="150" t="s">
        <v>6</v>
      </c>
      <c r="Q156" s="151">
        <v>192362</v>
      </c>
      <c r="R156" s="149"/>
      <c r="S156" s="151"/>
      <c r="T156" s="226"/>
      <c r="U156" s="168"/>
      <c r="V156" s="225">
        <f t="shared" si="18"/>
        <v>192362</v>
      </c>
    </row>
    <row r="157" spans="1:22" s="23" customFormat="1" ht="12.75" customHeight="1">
      <c r="A157" s="138">
        <v>218471</v>
      </c>
      <c r="B157" s="145">
        <v>216471</v>
      </c>
      <c r="C157" s="139"/>
      <c r="D157" s="140"/>
      <c r="E157" s="141"/>
      <c r="F157" s="142"/>
      <c r="G157" s="143"/>
      <c r="H157" s="144"/>
      <c r="I157" s="145"/>
      <c r="J157" s="146"/>
      <c r="K157" s="147"/>
      <c r="L157" s="148" t="s">
        <v>91</v>
      </c>
      <c r="M157" s="149">
        <f t="shared" si="16"/>
        <v>82455</v>
      </c>
      <c r="N157" s="150" t="s">
        <v>5</v>
      </c>
      <c r="O157" s="149">
        <f t="shared" si="17"/>
        <v>20614</v>
      </c>
      <c r="P157" s="150" t="s">
        <v>6</v>
      </c>
      <c r="Q157" s="151">
        <v>82455</v>
      </c>
      <c r="R157" s="149"/>
      <c r="S157" s="151"/>
      <c r="T157" s="226"/>
      <c r="U157" s="168"/>
      <c r="V157" s="225">
        <f t="shared" si="18"/>
        <v>82455</v>
      </c>
    </row>
    <row r="158" spans="1:22" s="23" customFormat="1" ht="12.75" customHeight="1">
      <c r="A158" s="138">
        <v>218472</v>
      </c>
      <c r="B158" s="145">
        <v>216472</v>
      </c>
      <c r="C158" s="139"/>
      <c r="D158" s="140"/>
      <c r="E158" s="141"/>
      <c r="F158" s="142"/>
      <c r="G158" s="143"/>
      <c r="H158" s="144"/>
      <c r="I158" s="145"/>
      <c r="J158" s="146"/>
      <c r="K158" s="147"/>
      <c r="L158" s="148" t="s">
        <v>90</v>
      </c>
      <c r="M158" s="149">
        <f t="shared" si="16"/>
        <v>265789</v>
      </c>
      <c r="N158" s="150" t="s">
        <v>5</v>
      </c>
      <c r="O158" s="149">
        <f t="shared" si="17"/>
        <v>66447</v>
      </c>
      <c r="P158" s="150" t="s">
        <v>6</v>
      </c>
      <c r="Q158" s="151">
        <v>265789</v>
      </c>
      <c r="R158" s="149"/>
      <c r="S158" s="151"/>
      <c r="T158" s="226"/>
      <c r="U158" s="168"/>
      <c r="V158" s="225">
        <f t="shared" si="18"/>
        <v>265789</v>
      </c>
    </row>
    <row r="159" spans="1:22" s="23" customFormat="1" ht="12.75" customHeight="1">
      <c r="A159" s="138">
        <v>218473</v>
      </c>
      <c r="B159" s="145">
        <v>216473</v>
      </c>
      <c r="C159" s="139"/>
      <c r="D159" s="140"/>
      <c r="E159" s="141"/>
      <c r="F159" s="142"/>
      <c r="G159" s="143"/>
      <c r="H159" s="144"/>
      <c r="I159" s="145"/>
      <c r="J159" s="146"/>
      <c r="K159" s="147"/>
      <c r="L159" s="148" t="s">
        <v>92</v>
      </c>
      <c r="M159" s="149">
        <f t="shared" si="16"/>
        <v>567599</v>
      </c>
      <c r="N159" s="150" t="s">
        <v>5</v>
      </c>
      <c r="O159" s="149">
        <f t="shared" si="17"/>
        <v>141900</v>
      </c>
      <c r="P159" s="150" t="s">
        <v>6</v>
      </c>
      <c r="Q159" s="151">
        <v>567599</v>
      </c>
      <c r="R159" s="149"/>
      <c r="S159" s="151"/>
      <c r="T159" s="226"/>
      <c r="U159" s="168"/>
      <c r="V159" s="225">
        <f t="shared" si="18"/>
        <v>567599</v>
      </c>
    </row>
    <row r="160" spans="1:22" s="23" customFormat="1" ht="12.75" customHeight="1">
      <c r="A160" s="138">
        <v>218474</v>
      </c>
      <c r="B160" s="145">
        <v>216474</v>
      </c>
      <c r="C160" s="139"/>
      <c r="D160" s="140"/>
      <c r="E160" s="141"/>
      <c r="F160" s="142"/>
      <c r="G160" s="143"/>
      <c r="H160" s="144"/>
      <c r="I160" s="145"/>
      <c r="J160" s="146"/>
      <c r="K160" s="147"/>
      <c r="L160" s="148" t="s">
        <v>82</v>
      </c>
      <c r="M160" s="149">
        <f t="shared" si="16"/>
        <v>304144</v>
      </c>
      <c r="N160" s="150" t="s">
        <v>5</v>
      </c>
      <c r="O160" s="149">
        <f t="shared" si="17"/>
        <v>76036</v>
      </c>
      <c r="P160" s="150" t="s">
        <v>6</v>
      </c>
      <c r="Q160" s="151">
        <v>304144</v>
      </c>
      <c r="R160" s="149"/>
      <c r="S160" s="151"/>
      <c r="T160" s="226"/>
      <c r="U160" s="168"/>
      <c r="V160" s="225">
        <f t="shared" si="18"/>
        <v>304144</v>
      </c>
    </row>
    <row r="161" spans="1:22" s="23" customFormat="1" ht="12.75" customHeight="1">
      <c r="A161" s="138">
        <v>218475</v>
      </c>
      <c r="B161" s="145">
        <v>216475</v>
      </c>
      <c r="C161" s="139"/>
      <c r="D161" s="140"/>
      <c r="E161" s="141"/>
      <c r="F161" s="142"/>
      <c r="G161" s="143"/>
      <c r="H161" s="144"/>
      <c r="I161" s="145"/>
      <c r="J161" s="146"/>
      <c r="K161" s="147"/>
      <c r="L161" s="148" t="s">
        <v>85</v>
      </c>
      <c r="M161" s="149">
        <f t="shared" si="16"/>
        <v>214156</v>
      </c>
      <c r="N161" s="150" t="s">
        <v>5</v>
      </c>
      <c r="O161" s="149">
        <f t="shared" si="17"/>
        <v>53539</v>
      </c>
      <c r="P161" s="150" t="s">
        <v>6</v>
      </c>
      <c r="Q161" s="151">
        <v>214156</v>
      </c>
      <c r="R161" s="149"/>
      <c r="S161" s="151"/>
      <c r="T161" s="226"/>
      <c r="U161" s="168"/>
      <c r="V161" s="225">
        <f t="shared" si="18"/>
        <v>214156</v>
      </c>
    </row>
    <row r="162" spans="1:22" s="23" customFormat="1" ht="12.75" customHeight="1">
      <c r="A162" s="138">
        <v>218476</v>
      </c>
      <c r="B162" s="145">
        <v>216476</v>
      </c>
      <c r="C162" s="139"/>
      <c r="D162" s="140"/>
      <c r="E162" s="141"/>
      <c r="F162" s="142"/>
      <c r="G162" s="143"/>
      <c r="H162" s="144"/>
      <c r="I162" s="145"/>
      <c r="J162" s="146"/>
      <c r="K162" s="147"/>
      <c r="L162" s="148" t="s">
        <v>96</v>
      </c>
      <c r="M162" s="149">
        <f t="shared" si="16"/>
        <v>80464</v>
      </c>
      <c r="N162" s="150" t="s">
        <v>5</v>
      </c>
      <c r="O162" s="149">
        <f t="shared" si="17"/>
        <v>20116</v>
      </c>
      <c r="P162" s="150" t="s">
        <v>6</v>
      </c>
      <c r="Q162" s="151">
        <v>80464</v>
      </c>
      <c r="R162" s="149"/>
      <c r="S162" s="151"/>
      <c r="T162" s="226"/>
      <c r="U162" s="168"/>
      <c r="V162" s="225">
        <f t="shared" si="18"/>
        <v>80464</v>
      </c>
    </row>
    <row r="163" spans="1:22" s="23" customFormat="1" ht="12.75" customHeight="1">
      <c r="A163" s="131"/>
      <c r="B163" s="63"/>
      <c r="C163" s="122"/>
      <c r="D163" s="113"/>
      <c r="E163" s="94"/>
      <c r="F163" s="85"/>
      <c r="G163" s="79"/>
      <c r="H163" s="71"/>
      <c r="I163" s="63"/>
      <c r="J163" s="41"/>
      <c r="K163" s="22"/>
      <c r="L163" s="99"/>
      <c r="M163" s="11"/>
      <c r="N163" s="12"/>
      <c r="O163" s="11"/>
      <c r="P163" s="12"/>
      <c r="Q163" s="6"/>
      <c r="R163" s="11"/>
      <c r="S163" s="11"/>
      <c r="T163" s="226"/>
      <c r="U163" s="168"/>
      <c r="V163" s="221"/>
    </row>
    <row r="164" spans="1:22" s="23" customFormat="1" ht="12.75" customHeight="1">
      <c r="A164" s="174" t="s">
        <v>143</v>
      </c>
      <c r="B164" s="63"/>
      <c r="C164" s="122"/>
      <c r="D164" s="113"/>
      <c r="E164" s="94"/>
      <c r="F164" s="85"/>
      <c r="G164" s="79"/>
      <c r="H164" s="71"/>
      <c r="I164" s="63"/>
      <c r="J164" s="41"/>
      <c r="K164" s="22" t="s">
        <v>144</v>
      </c>
      <c r="L164" s="99"/>
      <c r="M164" s="11"/>
      <c r="N164" s="12"/>
      <c r="O164" s="11"/>
      <c r="P164" s="12"/>
      <c r="Q164" s="6"/>
      <c r="R164" s="11"/>
      <c r="S164" s="11"/>
      <c r="T164" s="226"/>
      <c r="U164" s="168"/>
      <c r="V164" s="221"/>
    </row>
    <row r="165" spans="1:22" s="23" customFormat="1" ht="12.75" customHeight="1">
      <c r="A165" s="131"/>
      <c r="B165" s="63"/>
      <c r="C165" s="122"/>
      <c r="D165" s="113"/>
      <c r="E165" s="94"/>
      <c r="F165" s="85"/>
      <c r="G165" s="79"/>
      <c r="H165" s="71"/>
      <c r="I165" s="63"/>
      <c r="J165" s="41"/>
      <c r="K165" s="22"/>
      <c r="L165" s="99"/>
      <c r="M165" s="11"/>
      <c r="N165" s="12"/>
      <c r="O165" s="11"/>
      <c r="P165" s="12"/>
      <c r="Q165" s="6"/>
      <c r="R165" s="11"/>
      <c r="S165" s="11"/>
      <c r="T165" s="226"/>
      <c r="U165" s="168"/>
      <c r="V165" s="221"/>
    </row>
    <row r="166" spans="1:22" s="23" customFormat="1" ht="12.75" customHeight="1">
      <c r="A166" s="194">
        <v>218490</v>
      </c>
      <c r="B166" s="105">
        <v>216490</v>
      </c>
      <c r="C166" s="123"/>
      <c r="D166" s="114"/>
      <c r="E166" s="101"/>
      <c r="F166" s="102"/>
      <c r="G166" s="103"/>
      <c r="H166" s="104"/>
      <c r="I166" s="105"/>
      <c r="J166" s="106"/>
      <c r="K166" s="107"/>
      <c r="L166" s="171" t="s">
        <v>101</v>
      </c>
      <c r="M166" s="108">
        <f aca="true" t="shared" si="19" ref="M166:M175">+Q166+S166</f>
        <v>1200000</v>
      </c>
      <c r="N166" s="109" t="s">
        <v>5</v>
      </c>
      <c r="O166" s="108">
        <f aca="true" t="shared" si="20" ref="O166:O175">M166/4</f>
        <v>300000</v>
      </c>
      <c r="P166" s="109" t="s">
        <v>6</v>
      </c>
      <c r="Q166" s="108">
        <v>1200000</v>
      </c>
      <c r="R166" s="108"/>
      <c r="S166" s="108"/>
      <c r="T166" s="226"/>
      <c r="U166" s="168"/>
      <c r="V166" s="225">
        <f aca="true" t="shared" si="21" ref="V166:V175">(M166)+(T166)</f>
        <v>1200000</v>
      </c>
    </row>
    <row r="167" spans="1:22" s="23" customFormat="1" ht="12.75" customHeight="1">
      <c r="A167" s="194">
        <v>218491</v>
      </c>
      <c r="B167" s="105">
        <v>216491</v>
      </c>
      <c r="C167" s="123"/>
      <c r="D167" s="114"/>
      <c r="E167" s="101"/>
      <c r="F167" s="102"/>
      <c r="G167" s="103"/>
      <c r="H167" s="104"/>
      <c r="I167" s="105"/>
      <c r="J167" s="106"/>
      <c r="K167" s="107"/>
      <c r="L167" s="171" t="s">
        <v>141</v>
      </c>
      <c r="M167" s="108">
        <f t="shared" si="19"/>
        <v>798580</v>
      </c>
      <c r="N167" s="109" t="s">
        <v>5</v>
      </c>
      <c r="O167" s="108">
        <f t="shared" si="20"/>
        <v>199645</v>
      </c>
      <c r="P167" s="109" t="s">
        <v>6</v>
      </c>
      <c r="Q167" s="108">
        <v>798580</v>
      </c>
      <c r="R167" s="108"/>
      <c r="S167" s="108"/>
      <c r="T167" s="226"/>
      <c r="U167" s="168"/>
      <c r="V167" s="225">
        <f t="shared" si="21"/>
        <v>798580</v>
      </c>
    </row>
    <row r="168" spans="1:22" s="23" customFormat="1" ht="12.75" customHeight="1">
      <c r="A168" s="194">
        <v>218492</v>
      </c>
      <c r="B168" s="105"/>
      <c r="C168" s="123"/>
      <c r="D168" s="114"/>
      <c r="E168" s="101"/>
      <c r="F168" s="102"/>
      <c r="G168" s="103"/>
      <c r="H168" s="104"/>
      <c r="I168" s="105"/>
      <c r="J168" s="106"/>
      <c r="K168" s="107"/>
      <c r="L168" s="171" t="s">
        <v>145</v>
      </c>
      <c r="M168" s="108">
        <f t="shared" si="19"/>
        <v>781793</v>
      </c>
      <c r="N168" s="109" t="s">
        <v>5</v>
      </c>
      <c r="O168" s="108">
        <f t="shared" si="20"/>
        <v>195448</v>
      </c>
      <c r="P168" s="109" t="s">
        <v>6</v>
      </c>
      <c r="Q168" s="108">
        <v>781793</v>
      </c>
      <c r="R168" s="108"/>
      <c r="S168" s="108"/>
      <c r="T168" s="226"/>
      <c r="U168" s="168"/>
      <c r="V168" s="225">
        <f t="shared" si="21"/>
        <v>781793</v>
      </c>
    </row>
    <row r="169" spans="1:22" s="23" customFormat="1" ht="12.75" customHeight="1">
      <c r="A169" s="194">
        <v>218493</v>
      </c>
      <c r="B169" s="105"/>
      <c r="C169" s="123"/>
      <c r="D169" s="114"/>
      <c r="E169" s="101"/>
      <c r="F169" s="102"/>
      <c r="G169" s="103"/>
      <c r="H169" s="104"/>
      <c r="I169" s="105"/>
      <c r="J169" s="106"/>
      <c r="K169" s="107"/>
      <c r="L169" s="171" t="s">
        <v>142</v>
      </c>
      <c r="M169" s="108">
        <f t="shared" si="19"/>
        <v>663405</v>
      </c>
      <c r="N169" s="109" t="s">
        <v>5</v>
      </c>
      <c r="O169" s="108">
        <f t="shared" si="20"/>
        <v>165851</v>
      </c>
      <c r="P169" s="109" t="s">
        <v>6</v>
      </c>
      <c r="Q169" s="108">
        <v>663405</v>
      </c>
      <c r="R169" s="108"/>
      <c r="S169" s="108"/>
      <c r="T169" s="226"/>
      <c r="U169" s="168"/>
      <c r="V169" s="225"/>
    </row>
    <row r="170" spans="1:22" s="23" customFormat="1" ht="12.75" customHeight="1">
      <c r="A170" s="194">
        <v>218494</v>
      </c>
      <c r="B170" s="105"/>
      <c r="C170" s="123"/>
      <c r="D170" s="114"/>
      <c r="E170" s="101"/>
      <c r="F170" s="102"/>
      <c r="G170" s="103"/>
      <c r="H170" s="104"/>
      <c r="I170" s="105"/>
      <c r="J170" s="106"/>
      <c r="K170" s="107"/>
      <c r="L170" s="171" t="s">
        <v>146</v>
      </c>
      <c r="M170" s="108">
        <f t="shared" si="19"/>
        <v>933944</v>
      </c>
      <c r="N170" s="109" t="s">
        <v>5</v>
      </c>
      <c r="O170" s="108">
        <f t="shared" si="20"/>
        <v>233486</v>
      </c>
      <c r="P170" s="109" t="s">
        <v>6</v>
      </c>
      <c r="Q170" s="108">
        <v>933944</v>
      </c>
      <c r="R170" s="108"/>
      <c r="S170" s="108"/>
      <c r="T170" s="226"/>
      <c r="U170" s="168"/>
      <c r="V170" s="225">
        <f t="shared" si="21"/>
        <v>933944</v>
      </c>
    </row>
    <row r="171" spans="1:22" s="23" customFormat="1" ht="12.75" customHeight="1">
      <c r="A171" s="130">
        <v>218590</v>
      </c>
      <c r="B171" s="105">
        <v>216490</v>
      </c>
      <c r="C171" s="123"/>
      <c r="D171" s="114"/>
      <c r="E171" s="101"/>
      <c r="F171" s="102"/>
      <c r="G171" s="103"/>
      <c r="H171" s="104"/>
      <c r="I171" s="105"/>
      <c r="J171" s="106"/>
      <c r="K171" s="107"/>
      <c r="L171" s="171" t="s">
        <v>101</v>
      </c>
      <c r="M171" s="108">
        <f t="shared" si="19"/>
        <v>1200000</v>
      </c>
      <c r="N171" s="109" t="s">
        <v>5</v>
      </c>
      <c r="O171" s="108">
        <f t="shared" si="20"/>
        <v>300000</v>
      </c>
      <c r="P171" s="109" t="s">
        <v>6</v>
      </c>
      <c r="Q171" s="108">
        <v>1200000</v>
      </c>
      <c r="R171" s="108"/>
      <c r="S171" s="108"/>
      <c r="T171" s="226"/>
      <c r="U171" s="168"/>
      <c r="V171" s="225">
        <f t="shared" si="21"/>
        <v>1200000</v>
      </c>
    </row>
    <row r="172" spans="1:22" s="23" customFormat="1" ht="12.75" customHeight="1">
      <c r="A172" s="130">
        <v>218591</v>
      </c>
      <c r="B172" s="105">
        <v>216491</v>
      </c>
      <c r="C172" s="123"/>
      <c r="D172" s="114"/>
      <c r="E172" s="101"/>
      <c r="F172" s="102"/>
      <c r="G172" s="103"/>
      <c r="H172" s="104"/>
      <c r="I172" s="105"/>
      <c r="J172" s="106"/>
      <c r="K172" s="107"/>
      <c r="L172" s="171" t="s">
        <v>141</v>
      </c>
      <c r="M172" s="108">
        <f t="shared" si="19"/>
        <v>798580</v>
      </c>
      <c r="N172" s="109" t="s">
        <v>5</v>
      </c>
      <c r="O172" s="108">
        <f t="shared" si="20"/>
        <v>199645</v>
      </c>
      <c r="P172" s="109" t="s">
        <v>6</v>
      </c>
      <c r="Q172" s="108">
        <v>798580</v>
      </c>
      <c r="R172" s="108"/>
      <c r="S172" s="108"/>
      <c r="T172" s="226"/>
      <c r="U172" s="168"/>
      <c r="V172" s="225">
        <f t="shared" si="21"/>
        <v>798580</v>
      </c>
    </row>
    <row r="173" spans="1:22" s="23" customFormat="1" ht="12.75" customHeight="1">
      <c r="A173" s="130">
        <v>218592</v>
      </c>
      <c r="B173" s="105"/>
      <c r="C173" s="123"/>
      <c r="D173" s="114"/>
      <c r="E173" s="101"/>
      <c r="F173" s="102"/>
      <c r="G173" s="103"/>
      <c r="H173" s="104"/>
      <c r="I173" s="105"/>
      <c r="J173" s="106"/>
      <c r="K173" s="107"/>
      <c r="L173" s="171" t="s">
        <v>145</v>
      </c>
      <c r="M173" s="108">
        <f t="shared" si="19"/>
        <v>781793</v>
      </c>
      <c r="N173" s="109" t="s">
        <v>5</v>
      </c>
      <c r="O173" s="108">
        <f t="shared" si="20"/>
        <v>195448</v>
      </c>
      <c r="P173" s="109" t="s">
        <v>6</v>
      </c>
      <c r="Q173" s="108">
        <v>781793</v>
      </c>
      <c r="R173" s="108"/>
      <c r="S173" s="108"/>
      <c r="T173" s="226"/>
      <c r="U173" s="168"/>
      <c r="V173" s="225">
        <f t="shared" si="21"/>
        <v>781793</v>
      </c>
    </row>
    <row r="174" spans="1:22" s="23" customFormat="1" ht="12.75" customHeight="1">
      <c r="A174" s="130">
        <v>218593</v>
      </c>
      <c r="B174" s="105"/>
      <c r="C174" s="123"/>
      <c r="D174" s="114"/>
      <c r="E174" s="101"/>
      <c r="F174" s="102"/>
      <c r="G174" s="103"/>
      <c r="H174" s="104"/>
      <c r="I174" s="105"/>
      <c r="J174" s="106"/>
      <c r="K174" s="107"/>
      <c r="L174" s="171" t="s">
        <v>142</v>
      </c>
      <c r="M174" s="108">
        <f t="shared" si="19"/>
        <v>793099</v>
      </c>
      <c r="N174" s="109" t="s">
        <v>5</v>
      </c>
      <c r="O174" s="108">
        <f t="shared" si="20"/>
        <v>198275</v>
      </c>
      <c r="P174" s="109" t="s">
        <v>6</v>
      </c>
      <c r="Q174" s="108">
        <v>793099</v>
      </c>
      <c r="R174" s="108"/>
      <c r="S174" s="108"/>
      <c r="T174" s="226"/>
      <c r="U174" s="168"/>
      <c r="V174" s="225">
        <f t="shared" si="21"/>
        <v>793099</v>
      </c>
    </row>
    <row r="175" spans="1:22" s="23" customFormat="1" ht="12.75" customHeight="1">
      <c r="A175" s="130">
        <v>218594</v>
      </c>
      <c r="B175" s="105"/>
      <c r="C175" s="123"/>
      <c r="D175" s="114"/>
      <c r="E175" s="101"/>
      <c r="F175" s="102"/>
      <c r="G175" s="103"/>
      <c r="H175" s="104"/>
      <c r="I175" s="105"/>
      <c r="J175" s="106"/>
      <c r="K175" s="107"/>
      <c r="L175" s="171" t="s">
        <v>146</v>
      </c>
      <c r="M175" s="108">
        <f t="shared" si="19"/>
        <v>933944</v>
      </c>
      <c r="N175" s="109" t="s">
        <v>5</v>
      </c>
      <c r="O175" s="108">
        <f t="shared" si="20"/>
        <v>233486</v>
      </c>
      <c r="P175" s="109" t="s">
        <v>6</v>
      </c>
      <c r="Q175" s="108">
        <v>933944</v>
      </c>
      <c r="R175" s="108"/>
      <c r="S175" s="108"/>
      <c r="T175" s="226"/>
      <c r="U175" s="168"/>
      <c r="V175" s="225">
        <f t="shared" si="21"/>
        <v>933944</v>
      </c>
    </row>
    <row r="176" spans="1:22" s="23" customFormat="1" ht="12.75" customHeight="1">
      <c r="A176" s="84"/>
      <c r="B176" s="64"/>
      <c r="C176" s="124"/>
      <c r="D176" s="115"/>
      <c r="E176" s="95"/>
      <c r="F176" s="84"/>
      <c r="G176" s="80"/>
      <c r="H176" s="72"/>
      <c r="I176" s="64"/>
      <c r="J176" s="42"/>
      <c r="K176" s="22"/>
      <c r="L176" s="99"/>
      <c r="M176" s="11"/>
      <c r="N176" s="12"/>
      <c r="O176" s="11"/>
      <c r="P176" s="12"/>
      <c r="Q176" s="6"/>
      <c r="R176" s="6"/>
      <c r="S176" s="6"/>
      <c r="T176" s="226"/>
      <c r="U176" s="168"/>
      <c r="V176" s="221"/>
    </row>
    <row r="177" spans="1:22" s="23" customFormat="1" ht="12.75" customHeight="1">
      <c r="A177" s="174" t="s">
        <v>123</v>
      </c>
      <c r="B177" s="131"/>
      <c r="C177" s="131"/>
      <c r="D177" s="131"/>
      <c r="E177" s="131"/>
      <c r="F177" s="131"/>
      <c r="G177" s="131"/>
      <c r="H177" s="131"/>
      <c r="I177" s="131"/>
      <c r="J177" s="131"/>
      <c r="K177" s="22" t="s">
        <v>124</v>
      </c>
      <c r="L177" s="99"/>
      <c r="M177" s="11"/>
      <c r="N177" s="12"/>
      <c r="O177" s="11"/>
      <c r="P177" s="12"/>
      <c r="Q177" s="6"/>
      <c r="R177" s="11"/>
      <c r="S177" s="11"/>
      <c r="T177" s="226"/>
      <c r="U177" s="168"/>
      <c r="V177" s="221"/>
    </row>
    <row r="178" spans="1:22" s="23" customFormat="1" ht="12.75" customHeight="1">
      <c r="A178" s="131"/>
      <c r="B178" s="131"/>
      <c r="C178" s="131"/>
      <c r="D178" s="131"/>
      <c r="E178" s="131"/>
      <c r="F178" s="131"/>
      <c r="G178" s="131"/>
      <c r="H178" s="131"/>
      <c r="I178" s="131"/>
      <c r="J178" s="131"/>
      <c r="K178" s="22"/>
      <c r="L178" s="99"/>
      <c r="M178" s="11"/>
      <c r="N178" s="12"/>
      <c r="O178" s="11"/>
      <c r="P178" s="12"/>
      <c r="Q178" s="6"/>
      <c r="R178" s="11"/>
      <c r="S178" s="11"/>
      <c r="T178" s="226"/>
      <c r="U178" s="168"/>
      <c r="V178" s="221"/>
    </row>
    <row r="179" spans="1:22" s="23" customFormat="1" ht="12.75" customHeight="1">
      <c r="A179" s="181"/>
      <c r="B179" s="181"/>
      <c r="C179" s="181"/>
      <c r="D179" s="181"/>
      <c r="E179" s="181"/>
      <c r="F179" s="181"/>
      <c r="G179" s="181"/>
      <c r="H179" s="181"/>
      <c r="I179" s="181"/>
      <c r="J179" s="181"/>
      <c r="K179" s="182"/>
      <c r="L179" s="183" t="s">
        <v>135</v>
      </c>
      <c r="M179" s="184">
        <f aca="true" t="shared" si="22" ref="M179:M195">+Q179+S179</f>
        <v>0</v>
      </c>
      <c r="N179" s="185" t="s">
        <v>5</v>
      </c>
      <c r="O179" s="184" t="s">
        <v>32</v>
      </c>
      <c r="P179" s="185"/>
      <c r="Q179" s="186">
        <v>0</v>
      </c>
      <c r="R179" s="184"/>
      <c r="S179" s="184"/>
      <c r="T179" s="226"/>
      <c r="U179" s="168"/>
      <c r="V179" s="221"/>
    </row>
    <row r="180" spans="1:22" s="23" customFormat="1" ht="12.75" customHeight="1">
      <c r="A180" s="195">
        <v>218302</v>
      </c>
      <c r="B180" s="181"/>
      <c r="C180" s="181"/>
      <c r="D180" s="181"/>
      <c r="E180" s="181"/>
      <c r="F180" s="181"/>
      <c r="G180" s="181"/>
      <c r="H180" s="181"/>
      <c r="I180" s="181"/>
      <c r="J180" s="181"/>
      <c r="K180" s="182"/>
      <c r="L180" s="183" t="s">
        <v>113</v>
      </c>
      <c r="M180" s="184">
        <f t="shared" si="22"/>
        <v>666667</v>
      </c>
      <c r="N180" s="185" t="s">
        <v>5</v>
      </c>
      <c r="O180" s="184">
        <f aca="true" t="shared" si="23" ref="O180:O195">M180/4</f>
        <v>166667</v>
      </c>
      <c r="P180" s="185" t="s">
        <v>6</v>
      </c>
      <c r="Q180" s="186">
        <v>666667</v>
      </c>
      <c r="R180" s="184"/>
      <c r="S180" s="186"/>
      <c r="T180" s="226"/>
      <c r="U180" s="168"/>
      <c r="V180" s="225">
        <f aca="true" t="shared" si="24" ref="V180:V195">(M180)+(T180)</f>
        <v>666667</v>
      </c>
    </row>
    <row r="181" spans="1:22" s="23" customFormat="1" ht="12.75" customHeight="1">
      <c r="A181" s="195">
        <v>218304</v>
      </c>
      <c r="B181" s="181"/>
      <c r="C181" s="181"/>
      <c r="D181" s="181"/>
      <c r="E181" s="181"/>
      <c r="F181" s="181"/>
      <c r="G181" s="181"/>
      <c r="H181" s="181"/>
      <c r="I181" s="181"/>
      <c r="J181" s="181"/>
      <c r="K181" s="182"/>
      <c r="L181" s="183" t="s">
        <v>137</v>
      </c>
      <c r="M181" s="184">
        <f t="shared" si="22"/>
        <v>216988</v>
      </c>
      <c r="N181" s="185" t="s">
        <v>5</v>
      </c>
      <c r="O181" s="184">
        <f t="shared" si="23"/>
        <v>54247</v>
      </c>
      <c r="P181" s="185" t="s">
        <v>6</v>
      </c>
      <c r="Q181" s="186">
        <v>216988</v>
      </c>
      <c r="R181" s="184"/>
      <c r="S181" s="186"/>
      <c r="T181" s="226"/>
      <c r="U181" s="168"/>
      <c r="V181" s="225">
        <f t="shared" si="24"/>
        <v>216988</v>
      </c>
    </row>
    <row r="182" spans="1:22" s="23" customFormat="1" ht="12.75" customHeight="1">
      <c r="A182" s="195">
        <v>218300</v>
      </c>
      <c r="B182" s="181"/>
      <c r="C182" s="181"/>
      <c r="D182" s="181"/>
      <c r="E182" s="181"/>
      <c r="F182" s="181"/>
      <c r="G182" s="181"/>
      <c r="H182" s="181"/>
      <c r="I182" s="181"/>
      <c r="J182" s="181"/>
      <c r="K182" s="182"/>
      <c r="L182" s="183" t="s">
        <v>136</v>
      </c>
      <c r="M182" s="184">
        <f t="shared" si="22"/>
        <v>800000</v>
      </c>
      <c r="N182" s="185" t="s">
        <v>5</v>
      </c>
      <c r="O182" s="184">
        <f t="shared" si="23"/>
        <v>200000</v>
      </c>
      <c r="P182" s="185" t="s">
        <v>6</v>
      </c>
      <c r="Q182" s="186">
        <v>800000</v>
      </c>
      <c r="R182" s="184"/>
      <c r="S182" s="186"/>
      <c r="T182" s="226"/>
      <c r="U182" s="168"/>
      <c r="V182" s="225">
        <f t="shared" si="24"/>
        <v>800000</v>
      </c>
    </row>
    <row r="183" spans="1:22" s="23" customFormat="1" ht="12.75" customHeight="1">
      <c r="A183" s="195">
        <v>218305</v>
      </c>
      <c r="B183" s="181"/>
      <c r="C183" s="181"/>
      <c r="D183" s="181"/>
      <c r="E183" s="181"/>
      <c r="F183" s="181"/>
      <c r="G183" s="181"/>
      <c r="H183" s="181"/>
      <c r="I183" s="181"/>
      <c r="J183" s="181"/>
      <c r="K183" s="182"/>
      <c r="L183" s="183" t="s">
        <v>136</v>
      </c>
      <c r="M183" s="184">
        <f t="shared" si="22"/>
        <v>666667</v>
      </c>
      <c r="N183" s="185" t="s">
        <v>5</v>
      </c>
      <c r="O183" s="184">
        <f t="shared" si="23"/>
        <v>166667</v>
      </c>
      <c r="P183" s="185" t="s">
        <v>6</v>
      </c>
      <c r="Q183" s="186">
        <v>666667</v>
      </c>
      <c r="R183" s="184"/>
      <c r="S183" s="186"/>
      <c r="T183" s="226"/>
      <c r="U183" s="168"/>
      <c r="V183" s="225">
        <f t="shared" si="24"/>
        <v>666667</v>
      </c>
    </row>
    <row r="184" spans="1:22" s="23" customFormat="1" ht="12.75" customHeight="1">
      <c r="A184" s="195">
        <v>218303</v>
      </c>
      <c r="B184" s="181"/>
      <c r="C184" s="181"/>
      <c r="D184" s="181"/>
      <c r="E184" s="181"/>
      <c r="F184" s="181"/>
      <c r="G184" s="181"/>
      <c r="H184" s="181"/>
      <c r="I184" s="181"/>
      <c r="J184" s="181"/>
      <c r="K184" s="182"/>
      <c r="L184" s="183" t="s">
        <v>53</v>
      </c>
      <c r="M184" s="184">
        <f t="shared" si="22"/>
        <v>666667</v>
      </c>
      <c r="N184" s="185" t="s">
        <v>5</v>
      </c>
      <c r="O184" s="184">
        <f t="shared" si="23"/>
        <v>166667</v>
      </c>
      <c r="P184" s="185" t="s">
        <v>6</v>
      </c>
      <c r="Q184" s="186">
        <v>666667</v>
      </c>
      <c r="R184" s="184"/>
      <c r="S184" s="186"/>
      <c r="T184" s="226"/>
      <c r="U184" s="168"/>
      <c r="V184" s="225">
        <f t="shared" si="24"/>
        <v>666667</v>
      </c>
    </row>
    <row r="185" spans="1:22" s="23" customFormat="1" ht="12.75" customHeight="1">
      <c r="A185" s="195">
        <v>218307</v>
      </c>
      <c r="B185" s="181"/>
      <c r="C185" s="181"/>
      <c r="D185" s="181"/>
      <c r="E185" s="181"/>
      <c r="F185" s="181"/>
      <c r="G185" s="181"/>
      <c r="H185" s="181"/>
      <c r="I185" s="181"/>
      <c r="J185" s="181"/>
      <c r="K185" s="182"/>
      <c r="L185" s="183" t="s">
        <v>139</v>
      </c>
      <c r="M185" s="184">
        <f t="shared" si="22"/>
        <v>666667</v>
      </c>
      <c r="N185" s="185" t="s">
        <v>5</v>
      </c>
      <c r="O185" s="184">
        <f t="shared" si="23"/>
        <v>166667</v>
      </c>
      <c r="P185" s="185" t="s">
        <v>6</v>
      </c>
      <c r="Q185" s="186">
        <v>666667</v>
      </c>
      <c r="R185" s="184"/>
      <c r="S185" s="186"/>
      <c r="T185" s="226"/>
      <c r="U185" s="168"/>
      <c r="V185" s="225">
        <f t="shared" si="24"/>
        <v>666667</v>
      </c>
    </row>
    <row r="186" spans="1:22" s="23" customFormat="1" ht="12.75" customHeight="1">
      <c r="A186" s="195">
        <v>218301</v>
      </c>
      <c r="B186" s="181"/>
      <c r="C186" s="181"/>
      <c r="D186" s="181"/>
      <c r="E186" s="181"/>
      <c r="F186" s="181"/>
      <c r="G186" s="181"/>
      <c r="H186" s="181"/>
      <c r="I186" s="181"/>
      <c r="J186" s="181"/>
      <c r="K186" s="182"/>
      <c r="L186" s="183" t="s">
        <v>140</v>
      </c>
      <c r="M186" s="184">
        <f t="shared" si="22"/>
        <v>194973</v>
      </c>
      <c r="N186" s="185" t="s">
        <v>5</v>
      </c>
      <c r="O186" s="184">
        <f t="shared" si="23"/>
        <v>48743</v>
      </c>
      <c r="P186" s="185" t="s">
        <v>6</v>
      </c>
      <c r="Q186" s="186">
        <v>194973</v>
      </c>
      <c r="R186" s="184"/>
      <c r="S186" s="186"/>
      <c r="T186" s="226"/>
      <c r="U186" s="168"/>
      <c r="V186" s="225">
        <f t="shared" si="24"/>
        <v>194973</v>
      </c>
    </row>
    <row r="187" spans="1:22" s="23" customFormat="1" ht="12.75" customHeight="1">
      <c r="A187" s="195">
        <v>218306</v>
      </c>
      <c r="B187" s="181"/>
      <c r="C187" s="181"/>
      <c r="D187" s="181"/>
      <c r="E187" s="181"/>
      <c r="F187" s="181"/>
      <c r="G187" s="181"/>
      <c r="H187" s="181"/>
      <c r="I187" s="181"/>
      <c r="J187" s="181"/>
      <c r="K187" s="182"/>
      <c r="L187" s="183" t="s">
        <v>138</v>
      </c>
      <c r="M187" s="184">
        <f t="shared" si="22"/>
        <v>378933</v>
      </c>
      <c r="N187" s="185" t="s">
        <v>5</v>
      </c>
      <c r="O187" s="184">
        <f t="shared" si="23"/>
        <v>94733</v>
      </c>
      <c r="P187" s="185" t="s">
        <v>6</v>
      </c>
      <c r="Q187" s="186">
        <v>378933</v>
      </c>
      <c r="R187" s="184"/>
      <c r="S187" s="186"/>
      <c r="T187" s="226"/>
      <c r="U187" s="168"/>
      <c r="V187" s="225">
        <f t="shared" si="24"/>
        <v>378933</v>
      </c>
    </row>
    <row r="188" spans="1:22" s="23" customFormat="1" ht="12.75" customHeight="1">
      <c r="A188" s="181">
        <v>218402</v>
      </c>
      <c r="B188" s="181"/>
      <c r="C188" s="181"/>
      <c r="D188" s="181"/>
      <c r="E188" s="181"/>
      <c r="F188" s="181"/>
      <c r="G188" s="181"/>
      <c r="H188" s="181"/>
      <c r="I188" s="181"/>
      <c r="J188" s="181"/>
      <c r="K188" s="182"/>
      <c r="L188" s="183" t="s">
        <v>113</v>
      </c>
      <c r="M188" s="184">
        <f t="shared" si="22"/>
        <v>666667</v>
      </c>
      <c r="N188" s="185" t="s">
        <v>5</v>
      </c>
      <c r="O188" s="184">
        <f t="shared" si="23"/>
        <v>166667</v>
      </c>
      <c r="P188" s="185" t="s">
        <v>6</v>
      </c>
      <c r="Q188" s="186">
        <v>666667</v>
      </c>
      <c r="R188" s="184"/>
      <c r="S188" s="186"/>
      <c r="T188" s="226">
        <v>166667</v>
      </c>
      <c r="U188" s="213" t="s">
        <v>170</v>
      </c>
      <c r="V188" s="225">
        <f t="shared" si="24"/>
        <v>833334</v>
      </c>
    </row>
    <row r="189" spans="1:22" s="23" customFormat="1" ht="12.75" customHeight="1">
      <c r="A189" s="181">
        <v>218404</v>
      </c>
      <c r="B189" s="181"/>
      <c r="C189" s="181"/>
      <c r="D189" s="181"/>
      <c r="E189" s="181"/>
      <c r="F189" s="181"/>
      <c r="G189" s="181"/>
      <c r="H189" s="181"/>
      <c r="I189" s="181"/>
      <c r="J189" s="181"/>
      <c r="K189" s="182"/>
      <c r="L189" s="183" t="s">
        <v>137</v>
      </c>
      <c r="M189" s="184">
        <f t="shared" si="22"/>
        <v>216988</v>
      </c>
      <c r="N189" s="185" t="s">
        <v>5</v>
      </c>
      <c r="O189" s="184">
        <f t="shared" si="23"/>
        <v>54247</v>
      </c>
      <c r="P189" s="185" t="s">
        <v>6</v>
      </c>
      <c r="Q189" s="186">
        <v>216988</v>
      </c>
      <c r="R189" s="184"/>
      <c r="S189" s="186"/>
      <c r="T189" s="226">
        <v>54247</v>
      </c>
      <c r="U189" s="213" t="s">
        <v>170</v>
      </c>
      <c r="V189" s="225">
        <f t="shared" si="24"/>
        <v>271235</v>
      </c>
    </row>
    <row r="190" spans="1:22" s="23" customFormat="1" ht="12.75" customHeight="1">
      <c r="A190" s="181">
        <v>218400</v>
      </c>
      <c r="B190" s="181"/>
      <c r="C190" s="181"/>
      <c r="D190" s="181"/>
      <c r="E190" s="181"/>
      <c r="F190" s="181"/>
      <c r="G190" s="181"/>
      <c r="H190" s="181"/>
      <c r="I190" s="181"/>
      <c r="J190" s="181"/>
      <c r="K190" s="182"/>
      <c r="L190" s="183" t="s">
        <v>136</v>
      </c>
      <c r="M190" s="184">
        <f t="shared" si="22"/>
        <v>800000</v>
      </c>
      <c r="N190" s="185" t="s">
        <v>5</v>
      </c>
      <c r="O190" s="184">
        <f t="shared" si="23"/>
        <v>200000</v>
      </c>
      <c r="P190" s="185" t="s">
        <v>6</v>
      </c>
      <c r="Q190" s="186">
        <v>800000</v>
      </c>
      <c r="R190" s="184"/>
      <c r="S190" s="186"/>
      <c r="T190" s="226"/>
      <c r="U190" s="168"/>
      <c r="V190" s="225">
        <f t="shared" si="24"/>
        <v>800000</v>
      </c>
    </row>
    <row r="191" spans="1:22" s="23" customFormat="1" ht="12.75" customHeight="1">
      <c r="A191" s="181">
        <v>218405</v>
      </c>
      <c r="B191" s="181"/>
      <c r="C191" s="181"/>
      <c r="D191" s="181"/>
      <c r="E191" s="181"/>
      <c r="F191" s="181"/>
      <c r="G191" s="181"/>
      <c r="H191" s="181"/>
      <c r="I191" s="181"/>
      <c r="J191" s="181"/>
      <c r="K191" s="182"/>
      <c r="L191" s="183" t="s">
        <v>136</v>
      </c>
      <c r="M191" s="184">
        <f t="shared" si="22"/>
        <v>666667</v>
      </c>
      <c r="N191" s="185" t="s">
        <v>5</v>
      </c>
      <c r="O191" s="184">
        <f t="shared" si="23"/>
        <v>166667</v>
      </c>
      <c r="P191" s="185" t="s">
        <v>6</v>
      </c>
      <c r="Q191" s="186">
        <v>666667</v>
      </c>
      <c r="R191" s="184"/>
      <c r="S191" s="186"/>
      <c r="T191" s="226">
        <v>166667</v>
      </c>
      <c r="U191" s="213" t="s">
        <v>170</v>
      </c>
      <c r="V191" s="225">
        <f t="shared" si="24"/>
        <v>833334</v>
      </c>
    </row>
    <row r="192" spans="1:22" s="23" customFormat="1" ht="12.75" customHeight="1">
      <c r="A192" s="181">
        <v>218403</v>
      </c>
      <c r="B192" s="181"/>
      <c r="C192" s="181"/>
      <c r="D192" s="181"/>
      <c r="E192" s="181"/>
      <c r="F192" s="181"/>
      <c r="G192" s="181"/>
      <c r="H192" s="181"/>
      <c r="I192" s="181"/>
      <c r="J192" s="181"/>
      <c r="K192" s="182"/>
      <c r="L192" s="183" t="s">
        <v>53</v>
      </c>
      <c r="M192" s="184">
        <f t="shared" si="22"/>
        <v>666667</v>
      </c>
      <c r="N192" s="185" t="s">
        <v>5</v>
      </c>
      <c r="O192" s="184">
        <f t="shared" si="23"/>
        <v>166667</v>
      </c>
      <c r="P192" s="185" t="s">
        <v>6</v>
      </c>
      <c r="Q192" s="186">
        <v>666667</v>
      </c>
      <c r="R192" s="184"/>
      <c r="S192" s="186"/>
      <c r="T192" s="226">
        <v>166667</v>
      </c>
      <c r="U192" s="213" t="s">
        <v>170</v>
      </c>
      <c r="V192" s="225">
        <f t="shared" si="24"/>
        <v>833334</v>
      </c>
    </row>
    <row r="193" spans="1:22" s="23" customFormat="1" ht="12.75" customHeight="1">
      <c r="A193" s="181">
        <v>218407</v>
      </c>
      <c r="B193" s="181"/>
      <c r="C193" s="181"/>
      <c r="D193" s="181"/>
      <c r="E193" s="181"/>
      <c r="F193" s="181"/>
      <c r="G193" s="181"/>
      <c r="H193" s="181"/>
      <c r="I193" s="181"/>
      <c r="J193" s="181"/>
      <c r="K193" s="182"/>
      <c r="L193" s="183" t="s">
        <v>139</v>
      </c>
      <c r="M193" s="184">
        <f t="shared" si="22"/>
        <v>666667</v>
      </c>
      <c r="N193" s="185" t="s">
        <v>5</v>
      </c>
      <c r="O193" s="184">
        <f t="shared" si="23"/>
        <v>166667</v>
      </c>
      <c r="P193" s="185" t="s">
        <v>6</v>
      </c>
      <c r="Q193" s="186">
        <v>666667</v>
      </c>
      <c r="R193" s="184"/>
      <c r="S193" s="186"/>
      <c r="T193" s="226">
        <v>166667</v>
      </c>
      <c r="U193" s="213" t="s">
        <v>170</v>
      </c>
      <c r="V193" s="225">
        <f t="shared" si="24"/>
        <v>833334</v>
      </c>
    </row>
    <row r="194" spans="1:22" s="23" customFormat="1" ht="12.75" customHeight="1">
      <c r="A194" s="181">
        <v>218401</v>
      </c>
      <c r="B194" s="181"/>
      <c r="C194" s="181"/>
      <c r="D194" s="181"/>
      <c r="E194" s="181"/>
      <c r="F194" s="181"/>
      <c r="G194" s="181"/>
      <c r="H194" s="181"/>
      <c r="I194" s="181"/>
      <c r="J194" s="181"/>
      <c r="K194" s="182"/>
      <c r="L194" s="183" t="s">
        <v>140</v>
      </c>
      <c r="M194" s="184">
        <f t="shared" si="22"/>
        <v>194973</v>
      </c>
      <c r="N194" s="185" t="s">
        <v>5</v>
      </c>
      <c r="O194" s="184">
        <f t="shared" si="23"/>
        <v>48743</v>
      </c>
      <c r="P194" s="185" t="s">
        <v>6</v>
      </c>
      <c r="Q194" s="186">
        <v>194973</v>
      </c>
      <c r="R194" s="184"/>
      <c r="S194" s="186"/>
      <c r="T194" s="226">
        <v>48743</v>
      </c>
      <c r="U194" s="213" t="s">
        <v>170</v>
      </c>
      <c r="V194" s="225">
        <f t="shared" si="24"/>
        <v>243716</v>
      </c>
    </row>
    <row r="195" spans="1:22" s="23" customFormat="1" ht="12.75" customHeight="1">
      <c r="A195" s="181">
        <v>218406</v>
      </c>
      <c r="B195" s="181"/>
      <c r="C195" s="181"/>
      <c r="D195" s="181"/>
      <c r="E195" s="181"/>
      <c r="F195" s="181"/>
      <c r="G195" s="181"/>
      <c r="H195" s="181"/>
      <c r="I195" s="181"/>
      <c r="J195" s="181"/>
      <c r="K195" s="182"/>
      <c r="L195" s="183" t="s">
        <v>138</v>
      </c>
      <c r="M195" s="184">
        <f t="shared" si="22"/>
        <v>378933</v>
      </c>
      <c r="N195" s="185" t="s">
        <v>5</v>
      </c>
      <c r="O195" s="184">
        <f t="shared" si="23"/>
        <v>94733</v>
      </c>
      <c r="P195" s="185" t="s">
        <v>6</v>
      </c>
      <c r="Q195" s="186">
        <v>378933</v>
      </c>
      <c r="R195" s="184"/>
      <c r="S195" s="186"/>
      <c r="T195" s="226">
        <v>94733</v>
      </c>
      <c r="U195" s="213" t="s">
        <v>170</v>
      </c>
      <c r="V195" s="225">
        <f t="shared" si="24"/>
        <v>473666</v>
      </c>
    </row>
    <row r="196" spans="1:22" s="23" customFormat="1" ht="12.75" customHeight="1">
      <c r="A196" s="84"/>
      <c r="B196" s="64"/>
      <c r="C196" s="124"/>
      <c r="D196" s="115"/>
      <c r="E196" s="95"/>
      <c r="F196" s="84"/>
      <c r="G196" s="80"/>
      <c r="H196" s="72"/>
      <c r="I196" s="64"/>
      <c r="J196" s="42"/>
      <c r="K196" s="22"/>
      <c r="L196" s="99"/>
      <c r="M196" s="11"/>
      <c r="N196" s="12"/>
      <c r="O196" s="11"/>
      <c r="P196" s="12"/>
      <c r="Q196" s="6"/>
      <c r="R196" s="6"/>
      <c r="S196" s="6"/>
      <c r="T196" s="226"/>
      <c r="U196" s="168"/>
      <c r="V196" s="221"/>
    </row>
    <row r="197" spans="1:22" s="23" customFormat="1" ht="12.75" customHeight="1">
      <c r="A197" s="84"/>
      <c r="B197" s="64"/>
      <c r="C197" s="124"/>
      <c r="D197" s="115"/>
      <c r="E197" s="95"/>
      <c r="F197" s="84"/>
      <c r="G197" s="80"/>
      <c r="H197" s="72"/>
      <c r="I197" s="64"/>
      <c r="J197" s="42"/>
      <c r="K197" s="21" t="s">
        <v>105</v>
      </c>
      <c r="L197" s="99"/>
      <c r="M197" s="11"/>
      <c r="N197" s="12"/>
      <c r="O197" s="11"/>
      <c r="P197" s="12"/>
      <c r="Q197" s="6"/>
      <c r="R197" s="6"/>
      <c r="S197" s="6"/>
      <c r="T197" s="226"/>
      <c r="U197" s="168"/>
      <c r="V197" s="221"/>
    </row>
    <row r="198" spans="1:22" s="23" customFormat="1" ht="13.5" customHeight="1">
      <c r="A198" s="84"/>
      <c r="B198" s="64"/>
      <c r="C198" s="124"/>
      <c r="D198" s="115"/>
      <c r="E198" s="95"/>
      <c r="F198" s="84"/>
      <c r="G198" s="80"/>
      <c r="H198" s="72"/>
      <c r="I198" s="64"/>
      <c r="J198" s="42"/>
      <c r="K198" s="22"/>
      <c r="L198" s="99"/>
      <c r="M198" s="11"/>
      <c r="N198" s="12"/>
      <c r="O198" s="11"/>
      <c r="P198" s="12"/>
      <c r="Q198" s="6"/>
      <c r="R198" s="6"/>
      <c r="S198" s="6"/>
      <c r="T198" s="226"/>
      <c r="U198" s="168"/>
      <c r="V198" s="221"/>
    </row>
    <row r="199" spans="1:22" s="23" customFormat="1" ht="12.75" customHeight="1">
      <c r="A199" s="134"/>
      <c r="B199" s="64"/>
      <c r="C199" s="124"/>
      <c r="D199" s="115"/>
      <c r="E199" s="95"/>
      <c r="F199" s="84"/>
      <c r="G199" s="80"/>
      <c r="H199" s="72"/>
      <c r="I199" s="64"/>
      <c r="J199" s="42"/>
      <c r="K199" s="22" t="s">
        <v>106</v>
      </c>
      <c r="L199" s="99"/>
      <c r="M199" s="11"/>
      <c r="N199" s="12"/>
      <c r="O199" s="11"/>
      <c r="P199" s="12"/>
      <c r="Q199" s="6"/>
      <c r="R199" s="6"/>
      <c r="S199" s="6"/>
      <c r="T199" s="226"/>
      <c r="U199" s="168"/>
      <c r="V199" s="221"/>
    </row>
    <row r="200" spans="1:22" s="23" customFormat="1" ht="12.75" customHeight="1">
      <c r="A200" s="84"/>
      <c r="B200" s="64"/>
      <c r="C200" s="124"/>
      <c r="D200" s="115"/>
      <c r="E200" s="95"/>
      <c r="F200" s="84"/>
      <c r="G200" s="80"/>
      <c r="H200" s="72"/>
      <c r="I200" s="64"/>
      <c r="J200" s="42"/>
      <c r="K200" s="22"/>
      <c r="L200" s="99"/>
      <c r="M200" s="11"/>
      <c r="N200" s="12"/>
      <c r="O200" s="11"/>
      <c r="P200" s="12"/>
      <c r="Q200" s="6"/>
      <c r="R200" s="6"/>
      <c r="S200" s="6"/>
      <c r="T200" s="226"/>
      <c r="U200" s="168"/>
      <c r="V200" s="221"/>
    </row>
    <row r="201" spans="1:22" s="23" customFormat="1" ht="12.75" customHeight="1">
      <c r="A201" s="84"/>
      <c r="B201" s="64"/>
      <c r="C201" s="124"/>
      <c r="D201" s="115"/>
      <c r="E201" s="95"/>
      <c r="F201" s="84"/>
      <c r="G201" s="80"/>
      <c r="H201" s="72"/>
      <c r="I201" s="64"/>
      <c r="J201" s="42"/>
      <c r="K201" s="22"/>
      <c r="L201" s="99" t="s">
        <v>112</v>
      </c>
      <c r="M201" s="11">
        <f>+Q201+S201</f>
        <v>844268</v>
      </c>
      <c r="N201" s="12" t="s">
        <v>5</v>
      </c>
      <c r="O201" s="11">
        <f>M201/4</f>
        <v>211067</v>
      </c>
      <c r="P201" s="12" t="s">
        <v>6</v>
      </c>
      <c r="Q201" s="6">
        <v>844268</v>
      </c>
      <c r="R201" s="6"/>
      <c r="S201" s="6"/>
      <c r="T201" s="226"/>
      <c r="U201" s="168"/>
      <c r="V201" s="225">
        <f>(M201)+(T201)</f>
        <v>844268</v>
      </c>
    </row>
    <row r="202" spans="1:22" s="23" customFormat="1" ht="12.75" customHeight="1">
      <c r="A202" s="84"/>
      <c r="B202" s="64"/>
      <c r="C202" s="124"/>
      <c r="D202" s="115"/>
      <c r="E202" s="95"/>
      <c r="F202" s="84"/>
      <c r="G202" s="80"/>
      <c r="H202" s="72"/>
      <c r="I202" s="64"/>
      <c r="J202" s="42"/>
      <c r="K202" s="22"/>
      <c r="L202" s="99"/>
      <c r="M202" s="11"/>
      <c r="N202" s="12"/>
      <c r="O202" s="11"/>
      <c r="P202" s="12"/>
      <c r="Q202" s="6"/>
      <c r="R202" s="6"/>
      <c r="S202" s="6"/>
      <c r="T202" s="216"/>
      <c r="U202" s="168"/>
      <c r="V202" s="221"/>
    </row>
    <row r="203" spans="1:22" ht="12.75" customHeight="1">
      <c r="A203" s="85"/>
      <c r="B203" s="63"/>
      <c r="C203" s="122"/>
      <c r="D203" s="113"/>
      <c r="E203" s="94"/>
      <c r="F203" s="85"/>
      <c r="G203" s="79"/>
      <c r="H203" s="71"/>
      <c r="I203" s="63"/>
      <c r="J203" s="41"/>
      <c r="K203" s="10"/>
      <c r="L203" s="16"/>
      <c r="M203" s="11"/>
      <c r="N203" s="7"/>
      <c r="O203" s="11"/>
      <c r="P203" s="7"/>
      <c r="Q203" s="4"/>
      <c r="R203" s="4"/>
      <c r="S203" s="4"/>
      <c r="T203" s="216"/>
      <c r="U203" s="213"/>
      <c r="V203" s="217"/>
    </row>
    <row r="204" spans="1:22" ht="12.75" customHeight="1">
      <c r="A204" s="91"/>
      <c r="B204" s="67"/>
      <c r="C204" s="127"/>
      <c r="D204" s="118"/>
      <c r="E204" s="98"/>
      <c r="F204" s="91"/>
      <c r="G204" s="83"/>
      <c r="H204" s="75"/>
      <c r="I204" s="67"/>
      <c r="J204" s="44"/>
      <c r="K204" s="22"/>
      <c r="L204" s="20" t="s">
        <v>29</v>
      </c>
      <c r="M204" s="17">
        <f>SUM(M10:M203)</f>
        <v>115537293</v>
      </c>
      <c r="N204" s="45"/>
      <c r="O204" s="24"/>
      <c r="P204" s="45"/>
      <c r="Q204" s="17">
        <f>SUM(Q10:Q203)</f>
        <v>115537293</v>
      </c>
      <c r="R204" s="17">
        <f>(M204)</f>
        <v>115537293</v>
      </c>
      <c r="S204" s="17">
        <f>SUM(S10:S203)</f>
        <v>0</v>
      </c>
      <c r="T204" s="216"/>
      <c r="U204" s="213"/>
      <c r="V204" s="217"/>
    </row>
    <row r="205" spans="1:22" ht="12.75" customHeight="1">
      <c r="A205" s="84"/>
      <c r="B205" s="64"/>
      <c r="C205" s="124"/>
      <c r="D205" s="115"/>
      <c r="E205" s="95"/>
      <c r="F205" s="84"/>
      <c r="G205" s="80"/>
      <c r="H205" s="72"/>
      <c r="I205" s="64"/>
      <c r="J205" s="42"/>
      <c r="K205" s="10"/>
      <c r="L205" s="10"/>
      <c r="M205" s="25"/>
      <c r="N205" s="12"/>
      <c r="O205" s="10"/>
      <c r="P205" s="12"/>
      <c r="Q205" s="1"/>
      <c r="R205" s="1"/>
      <c r="S205" s="1"/>
      <c r="T205" s="216"/>
      <c r="U205" s="213"/>
      <c r="V205" s="217"/>
    </row>
    <row r="206" spans="2:22" s="23" customFormat="1" ht="12.75" customHeight="1">
      <c r="B206" s="64">
        <v>216998</v>
      </c>
      <c r="C206" s="124">
        <v>214998</v>
      </c>
      <c r="D206" s="115">
        <v>213998</v>
      </c>
      <c r="E206" s="95">
        <v>212998</v>
      </c>
      <c r="F206" s="84">
        <v>211998</v>
      </c>
      <c r="G206" s="80"/>
      <c r="H206" s="72">
        <v>209998</v>
      </c>
      <c r="I206" s="64">
        <v>208988</v>
      </c>
      <c r="J206" s="42">
        <v>207998</v>
      </c>
      <c r="K206" s="22"/>
      <c r="L206" s="99" t="s">
        <v>30</v>
      </c>
      <c r="M206" s="11">
        <f>+Q206+S206</f>
        <v>6795553</v>
      </c>
      <c r="N206" s="12"/>
      <c r="O206" s="11"/>
      <c r="P206" s="12"/>
      <c r="Q206" s="6">
        <v>6795553</v>
      </c>
      <c r="R206" s="6"/>
      <c r="S206" s="6"/>
      <c r="T206" s="216"/>
      <c r="U206" s="168"/>
      <c r="V206" s="221"/>
    </row>
    <row r="207" spans="1:22" s="23" customFormat="1" ht="12.75" customHeight="1">
      <c r="A207" s="132"/>
      <c r="B207" s="64"/>
      <c r="C207" s="124"/>
      <c r="D207" s="115"/>
      <c r="E207" s="95"/>
      <c r="F207" s="84"/>
      <c r="G207" s="80"/>
      <c r="H207" s="72"/>
      <c r="I207" s="64"/>
      <c r="J207" s="42"/>
      <c r="K207" s="22"/>
      <c r="L207" s="46"/>
      <c r="M207" s="11"/>
      <c r="N207" s="12"/>
      <c r="O207" s="11"/>
      <c r="P207" s="12"/>
      <c r="Q207" s="6"/>
      <c r="R207" s="6"/>
      <c r="S207" s="6"/>
      <c r="T207" s="216"/>
      <c r="U207" s="168"/>
      <c r="V207" s="221"/>
    </row>
    <row r="208" spans="1:22" ht="12.75" customHeight="1" thickBot="1">
      <c r="A208" s="132"/>
      <c r="B208" s="64"/>
      <c r="C208" s="124"/>
      <c r="D208" s="115"/>
      <c r="E208" s="95"/>
      <c r="F208" s="84"/>
      <c r="G208" s="80"/>
      <c r="H208" s="72"/>
      <c r="I208" s="64"/>
      <c r="J208" s="42"/>
      <c r="K208" s="10"/>
      <c r="L208" s="46" t="s">
        <v>12</v>
      </c>
      <c r="M208" s="48">
        <f>SUM(M204:M206)</f>
        <v>122332846</v>
      </c>
      <c r="N208" s="12"/>
      <c r="O208" s="10"/>
      <c r="P208" s="12"/>
      <c r="Q208" s="48">
        <f>SUM(Q204:Q206)</f>
        <v>122332846</v>
      </c>
      <c r="R208" s="49">
        <f>(M208)</f>
        <v>122332846</v>
      </c>
      <c r="S208" s="49">
        <f>SUM(S204:S206)</f>
        <v>0</v>
      </c>
      <c r="T208" s="216"/>
      <c r="U208" s="213"/>
      <c r="V208" s="217"/>
    </row>
    <row r="209" spans="1:22" ht="12.75" customHeight="1" thickTop="1">
      <c r="A209" s="132"/>
      <c r="B209" s="64"/>
      <c r="C209" s="124"/>
      <c r="D209" s="115"/>
      <c r="E209" s="95"/>
      <c r="F209" s="84"/>
      <c r="G209" s="80"/>
      <c r="H209" s="72"/>
      <c r="I209" s="64"/>
      <c r="J209" s="42"/>
      <c r="K209" s="10"/>
      <c r="L209" s="3"/>
      <c r="M209" s="47"/>
      <c r="N209" s="12"/>
      <c r="O209" s="10"/>
      <c r="P209" s="12"/>
      <c r="Q209" s="1"/>
      <c r="R209" s="1"/>
      <c r="S209" s="1"/>
      <c r="T209" s="216"/>
      <c r="U209" s="213"/>
      <c r="V209" s="217"/>
    </row>
    <row r="210" spans="1:22" ht="12.75" customHeight="1">
      <c r="A210" s="132">
        <v>218999</v>
      </c>
      <c r="B210" s="64">
        <v>216999</v>
      </c>
      <c r="C210" s="124">
        <v>214999</v>
      </c>
      <c r="D210" s="115">
        <v>213999</v>
      </c>
      <c r="E210" s="95">
        <v>212999</v>
      </c>
      <c r="F210" s="84">
        <v>211999</v>
      </c>
      <c r="G210" s="80">
        <v>210999</v>
      </c>
      <c r="H210" s="72">
        <v>209999</v>
      </c>
      <c r="I210" s="64">
        <v>208999</v>
      </c>
      <c r="J210" s="42">
        <v>207999</v>
      </c>
      <c r="K210" s="22"/>
      <c r="L210" s="10" t="s">
        <v>28</v>
      </c>
      <c r="M210" s="11">
        <f>+Q210+S210</f>
        <v>6438571</v>
      </c>
      <c r="N210" s="12"/>
      <c r="O210" s="11"/>
      <c r="P210" s="12"/>
      <c r="Q210" s="6">
        <v>6438571</v>
      </c>
      <c r="R210" s="6"/>
      <c r="S210" s="6"/>
      <c r="T210" s="216"/>
      <c r="U210" s="213"/>
      <c r="V210" s="217"/>
    </row>
    <row r="211" spans="1:22" ht="12.75" customHeight="1">
      <c r="A211" s="84"/>
      <c r="B211" s="64"/>
      <c r="C211" s="124"/>
      <c r="D211" s="115"/>
      <c r="E211" s="95"/>
      <c r="F211" s="84"/>
      <c r="G211" s="80"/>
      <c r="H211" s="72"/>
      <c r="I211" s="64"/>
      <c r="J211" s="42"/>
      <c r="K211" s="10"/>
      <c r="M211" s="25"/>
      <c r="N211" s="12"/>
      <c r="O211" s="10"/>
      <c r="P211" s="12"/>
      <c r="Q211" s="6"/>
      <c r="R211" s="6"/>
      <c r="S211" s="6"/>
      <c r="T211" s="216"/>
      <c r="U211" s="213"/>
      <c r="V211" s="217"/>
    </row>
    <row r="212" spans="1:22" s="23" customFormat="1" ht="12.75" customHeight="1" thickBot="1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22"/>
      <c r="L212" s="20" t="s">
        <v>27</v>
      </c>
      <c r="M212" s="135">
        <f>SUM(M208:M211)</f>
        <v>128771417</v>
      </c>
      <c r="N212" s="45"/>
      <c r="O212" s="22"/>
      <c r="P212" s="45"/>
      <c r="Q212" s="135">
        <f>SUM(Q208:Q211)</f>
        <v>128771417</v>
      </c>
      <c r="R212" s="136">
        <f>(M212)</f>
        <v>128771417</v>
      </c>
      <c r="S212" s="135">
        <f>SUM(S208:S211)</f>
        <v>0</v>
      </c>
      <c r="T212" s="222"/>
      <c r="U212" s="223"/>
      <c r="V212" s="224"/>
    </row>
    <row r="213" ht="13.5" thickTop="1"/>
  </sheetData>
  <sheetProtection password="ECF4" sheet="1"/>
  <mergeCells count="5">
    <mergeCell ref="I1:S1"/>
    <mergeCell ref="I2:S2"/>
    <mergeCell ref="I3:S3"/>
    <mergeCell ref="M8:P8"/>
    <mergeCell ref="M15:P15"/>
  </mergeCells>
  <printOptions/>
  <pageMargins left="0.7" right="0.7" top="0.75" bottom="0.75" header="0.3" footer="0.3"/>
  <pageSetup horizontalDpi="600" verticalDpi="600" orientation="portrait" r:id="rId1"/>
  <headerFooter>
    <oddHeader>&amp;RVOCA FFY18
April 14, 2022</oddHeader>
  </headerFooter>
  <rowBreaks count="4" manualBreakCount="4">
    <brk id="52" max="21" man="1"/>
    <brk id="105" max="21" man="1"/>
    <brk id="143" max="21" man="1"/>
    <brk id="19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Lemrow, Jude</cp:lastModifiedBy>
  <cp:lastPrinted>2022-04-18T18:09:42Z</cp:lastPrinted>
  <dcterms:created xsi:type="dcterms:W3CDTF">1996-10-14T23:33:28Z</dcterms:created>
  <dcterms:modified xsi:type="dcterms:W3CDTF">2022-04-18T18:13:37Z</dcterms:modified>
  <cp:category/>
  <cp:version/>
  <cp:contentType/>
  <cp:contentStatus/>
</cp:coreProperties>
</file>