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FY14 AA" sheetId="1" r:id="rId1"/>
  </sheets>
  <definedNames>
    <definedName name="_xlnm.Print_Area" localSheetId="0">'SFY14 AA'!$A$1:$P$64</definedName>
  </definedNames>
  <calcPr fullCalcOnLoad="1"/>
</workbook>
</file>

<file path=xl/sharedStrings.xml><?xml version="1.0" encoding="utf-8"?>
<sst xmlns="http://schemas.openxmlformats.org/spreadsheetml/2006/main" count="126" uniqueCount="44">
  <si>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</si>
  <si>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</si>
  <si>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</si>
  <si>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</si>
  <si>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</si>
  <si>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</si>
  <si>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</si>
  <si>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</si>
  <si>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</si>
  <si>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</si>
  <si>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</si>
  <si>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</si>
  <si>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</si>
  <si>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Hamilton Jefferon ROE 25</t>
  </si>
  <si>
    <t>Madison County</t>
  </si>
  <si>
    <t>ROE #11</t>
  </si>
  <si>
    <t>ROE #40</t>
  </si>
  <si>
    <t>Will County</t>
  </si>
  <si>
    <t>Lee Ogle ROE #47</t>
  </si>
  <si>
    <t>Cook County</t>
  </si>
  <si>
    <t>PRIOR</t>
  </si>
  <si>
    <t>PAYMENT</t>
  </si>
  <si>
    <t>ROE #3</t>
  </si>
  <si>
    <t>Metamorphosis Montessori School</t>
  </si>
  <si>
    <t>West Central Illinois Area on Aging</t>
  </si>
  <si>
    <t>Hancock County Circuit</t>
  </si>
  <si>
    <t>Peoria County</t>
  </si>
  <si>
    <t>ROE #17</t>
  </si>
  <si>
    <t>Youth Service Bureau</t>
  </si>
  <si>
    <t>Illinois Family Violence Coordinating Council (VC)</t>
  </si>
  <si>
    <t>SFY14 PLAN</t>
  </si>
  <si>
    <t>N/A</t>
  </si>
  <si>
    <t>Rock Island Co Court Services</t>
  </si>
  <si>
    <t>YWCA of Elgin</t>
  </si>
  <si>
    <t>Winnebago County</t>
  </si>
  <si>
    <t>Sauget Police Department</t>
  </si>
  <si>
    <t>I-KAN ROE</t>
  </si>
  <si>
    <t>McHenry Co College District</t>
  </si>
  <si>
    <t>DuPage County</t>
  </si>
  <si>
    <t>College of Lake County</t>
  </si>
  <si>
    <t>VC SFY13</t>
  </si>
  <si>
    <t>Rock Island County Court Services</t>
  </si>
  <si>
    <t>Hancock/McDonough ROE #26.</t>
  </si>
  <si>
    <r>
      <t>ATTACHMENT A -</t>
    </r>
    <r>
      <rPr>
        <b/>
        <i/>
        <sz val="12"/>
        <color indexed="10"/>
        <rFont val="Times New Roman"/>
        <family val="1"/>
      </rPr>
      <t xml:space="preserve"> Revised 11/19/13,</t>
    </r>
    <r>
      <rPr>
        <b/>
        <i/>
        <sz val="12"/>
        <color indexed="12"/>
        <rFont val="Times New Roman"/>
        <family val="1"/>
      </rPr>
      <t xml:space="preserve"> 1/21/14, </t>
    </r>
    <r>
      <rPr>
        <b/>
        <i/>
        <sz val="12"/>
        <color indexed="36"/>
        <rFont val="Times New Roman"/>
        <family val="1"/>
      </rPr>
      <t>3/19/15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</si>
</sst>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_(* #,##0_);_(* \(#,##0\);_(* &quot;-&quot;??_);_(@_)"/>
    <numFmt numFmtId="171" formatCode="&quot;$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FF"/>
      <name val="Times New Roman"/>
      <family val="1"/>
    </font>
    <font>
      <i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5" fontId="4" fillId="0" borderId="0" xfId="44" applyNumberFormat="1" applyFont="1" applyFill="1" applyBorder="1" applyAlignment="1">
      <alignment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8" fillId="0" borderId="0" xfId="61" applyNumberFormat="1" applyFont="1" applyFill="1">
      <alignment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49" fontId="7" fillId="0" borderId="0" xfId="61" applyNumberFormat="1" applyFont="1" applyFill="1" applyAlignment="1">
      <alignment horizontal="center"/>
      <protection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8" fontId="8" fillId="6" borderId="0" xfId="60" applyNumberFormat="1" applyFont="1" applyFill="1" applyAlignment="1">
      <alignment horizontal="center"/>
    </xf>
    <xf numFmtId="8" fontId="8" fillId="4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0" fontId="8" fillId="6" borderId="0" xfId="6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5" fontId="8" fillId="7" borderId="0" xfId="60" applyNumberFormat="1" applyFont="1" applyFill="1" applyBorder="1" applyAlignment="1">
      <alignment horizontal="center"/>
    </xf>
    <xf numFmtId="5" fontId="8" fillId="7" borderId="0" xfId="60" applyNumberFormat="1" applyFont="1" applyFill="1" applyAlignment="1">
      <alignment horizontal="center"/>
    </xf>
    <xf numFmtId="5" fontId="4" fillId="7" borderId="0" xfId="61" applyNumberFormat="1" applyFont="1" applyFill="1">
      <alignment/>
      <protection/>
    </xf>
    <xf numFmtId="5" fontId="4" fillId="7" borderId="0" xfId="60" applyNumberFormat="1" applyFont="1" applyFill="1" applyAlignment="1">
      <alignment/>
    </xf>
    <xf numFmtId="5" fontId="4" fillId="7" borderId="0" xfId="61" applyNumberFormat="1" applyFont="1" applyFill="1" applyBorder="1">
      <alignment/>
      <protection/>
    </xf>
    <xf numFmtId="5" fontId="4" fillId="7" borderId="0" xfId="44" applyNumberFormat="1" applyFont="1" applyFill="1" applyBorder="1" applyAlignment="1">
      <alignment/>
    </xf>
    <xf numFmtId="5" fontId="8" fillId="7" borderId="0" xfId="61" applyNumberFormat="1" applyFont="1" applyFill="1">
      <alignment/>
      <protection/>
    </xf>
    <xf numFmtId="0" fontId="4" fillId="6" borderId="0" xfId="0" applyFont="1" applyFill="1" applyAlignment="1">
      <alignment/>
    </xf>
    <xf numFmtId="5" fontId="4" fillId="6" borderId="0" xfId="0" applyNumberFormat="1" applyFont="1" applyFill="1" applyAlignment="1">
      <alignment/>
    </xf>
    <xf numFmtId="5" fontId="4" fillId="6" borderId="0" xfId="61" applyNumberFormat="1" applyFont="1" applyFill="1">
      <alignment/>
      <protection/>
    </xf>
    <xf numFmtId="5" fontId="8" fillId="6" borderId="0" xfId="61" applyNumberFormat="1" applyFont="1" applyFill="1">
      <alignment/>
      <protection/>
    </xf>
    <xf numFmtId="0" fontId="8" fillId="6" borderId="0" xfId="0" applyFont="1" applyFill="1" applyAlignment="1">
      <alignment/>
    </xf>
    <xf numFmtId="0" fontId="53" fillId="0" borderId="0" xfId="0" applyFont="1" applyFill="1" applyBorder="1" applyAlignment="1" applyProtection="1">
      <alignment vertical="center"/>
      <protection/>
    </xf>
    <xf numFmtId="8" fontId="8" fillId="5" borderId="0" xfId="60" applyNumberFormat="1" applyFont="1" applyFill="1" applyAlignment="1">
      <alignment horizontal="center"/>
    </xf>
    <xf numFmtId="0" fontId="8" fillId="5" borderId="0" xfId="60" applyNumberFormat="1" applyFont="1" applyFill="1" applyAlignment="1">
      <alignment horizontal="center"/>
    </xf>
    <xf numFmtId="0" fontId="4" fillId="5" borderId="0" xfId="0" applyFont="1" applyFill="1" applyAlignment="1">
      <alignment/>
    </xf>
    <xf numFmtId="0" fontId="8" fillId="5" borderId="0" xfId="0" applyFont="1" applyFill="1" applyAlignment="1">
      <alignment/>
    </xf>
    <xf numFmtId="171" fontId="4" fillId="5" borderId="0" xfId="0" applyNumberFormat="1" applyFont="1" applyFill="1" applyAlignment="1">
      <alignment/>
    </xf>
    <xf numFmtId="0" fontId="54" fillId="0" borderId="0" xfId="0" applyFont="1" applyFill="1" applyBorder="1" applyAlignment="1" applyProtection="1">
      <alignment vertical="center" wrapTex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55" fillId="0" borderId="0" xfId="0" applyFont="1" applyFill="1" applyBorder="1" applyAlignment="1" applyProtection="1">
      <alignment vertical="center" wrapText="1"/>
      <protection/>
    </xf>
    <xf numFmtId="0" fontId="55" fillId="0" borderId="0" xfId="61" applyFont="1" applyFill="1" applyBorder="1">
      <alignment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0" xfId="61" applyFont="1" applyFill="1" applyAlignment="1">
      <alignment/>
      <protection/>
    </xf>
    <xf numFmtId="0" fontId="55" fillId="0" borderId="0" xfId="61" applyFont="1" applyFill="1">
      <alignment/>
      <protection/>
    </xf>
    <xf numFmtId="5" fontId="55" fillId="0" borderId="0" xfId="0" applyNumberFormat="1" applyFont="1" applyFill="1" applyAlignment="1">
      <alignment/>
    </xf>
    <xf numFmtId="5" fontId="55" fillId="0" borderId="0" xfId="61" applyNumberFormat="1" applyFont="1" applyFill="1">
      <alignment/>
      <protection/>
    </xf>
    <xf numFmtId="5" fontId="55" fillId="7" borderId="0" xfId="61" applyNumberFormat="1" applyFont="1" applyFill="1">
      <alignment/>
      <protection/>
    </xf>
    <xf numFmtId="5" fontId="55" fillId="6" borderId="0" xfId="0" applyNumberFormat="1" applyFont="1" applyFill="1" applyAlignment="1">
      <alignment/>
    </xf>
    <xf numFmtId="0" fontId="54" fillId="6" borderId="0" xfId="0" applyFont="1" applyFill="1" applyAlignment="1">
      <alignment/>
    </xf>
    <xf numFmtId="171" fontId="55" fillId="5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 vertical="center" wrapText="1"/>
      <protection/>
    </xf>
    <xf numFmtId="0" fontId="56" fillId="0" borderId="0" xfId="61" applyFont="1" applyFill="1" applyBorder="1">
      <alignment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 wrapText="1"/>
      <protection/>
    </xf>
    <xf numFmtId="0" fontId="57" fillId="0" borderId="0" xfId="61" applyFont="1" applyFill="1" applyBorder="1">
      <alignment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0" xfId="61" applyFont="1" applyFill="1" applyAlignment="1">
      <alignment/>
      <protection/>
    </xf>
    <xf numFmtId="0" fontId="57" fillId="0" borderId="0" xfId="61" applyFont="1" applyFill="1">
      <alignment/>
      <protection/>
    </xf>
    <xf numFmtId="5" fontId="57" fillId="0" borderId="0" xfId="0" applyNumberFormat="1" applyFont="1" applyFill="1" applyAlignment="1">
      <alignment/>
    </xf>
    <xf numFmtId="5" fontId="57" fillId="0" borderId="0" xfId="61" applyNumberFormat="1" applyFont="1" applyFill="1">
      <alignment/>
      <protection/>
    </xf>
    <xf numFmtId="5" fontId="57" fillId="7" borderId="0" xfId="61" applyNumberFormat="1" applyFont="1" applyFill="1">
      <alignment/>
      <protection/>
    </xf>
    <xf numFmtId="5" fontId="57" fillId="6" borderId="0" xfId="0" applyNumberFormat="1" applyFont="1" applyFill="1" applyAlignment="1">
      <alignment/>
    </xf>
    <xf numFmtId="0" fontId="57" fillId="6" borderId="0" xfId="0" applyFont="1" applyFill="1" applyAlignment="1">
      <alignment/>
    </xf>
    <xf numFmtId="171" fontId="57" fillId="5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8" fontId="4" fillId="0" borderId="0" xfId="0" applyNumberFormat="1" applyFont="1" applyFill="1" applyAlignment="1">
      <alignment/>
    </xf>
    <xf numFmtId="8" fontId="4" fillId="4" borderId="0" xfId="0" applyNumberFormat="1" applyFont="1" applyFill="1" applyAlignment="1">
      <alignment/>
    </xf>
    <xf numFmtId="8" fontId="57" fillId="4" borderId="0" xfId="0" applyNumberFormat="1" applyFont="1" applyFill="1" applyAlignment="1">
      <alignment/>
    </xf>
    <xf numFmtId="8" fontId="55" fillId="4" borderId="0" xfId="0" applyNumberFormat="1" applyFont="1" applyFill="1" applyAlignment="1">
      <alignment/>
    </xf>
    <xf numFmtId="8" fontId="8" fillId="4" borderId="0" xfId="61" applyNumberFormat="1" applyFont="1" applyFill="1">
      <alignment/>
      <protection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T42" sqref="T42"/>
    </sheetView>
  </sheetViews>
  <sheetFormatPr defaultColWidth="9.140625" defaultRowHeight="15"/>
  <cols>
    <col min="1" max="1" width="7.57421875" style="22" customWidth="1"/>
    <col min="2" max="2" width="1.28515625" style="1" customWidth="1"/>
    <col min="3" max="3" width="20.7109375" style="1" customWidth="1"/>
    <col min="4" max="4" width="5.57421875" style="1" customWidth="1"/>
    <col min="5" max="5" width="4.8515625" style="1" customWidth="1"/>
    <col min="6" max="6" width="0.71875" style="2" customWidth="1"/>
    <col min="7" max="7" width="0.85546875" style="2" customWidth="1"/>
    <col min="8" max="8" width="12.00390625" style="2" customWidth="1"/>
    <col min="9" max="9" width="1.421875" style="2" customWidth="1"/>
    <col min="10" max="10" width="9.00390625" style="3" hidden="1" customWidth="1"/>
    <col min="11" max="11" width="9.7109375" style="2" hidden="1" customWidth="1"/>
    <col min="12" max="12" width="11.7109375" style="2" hidden="1" customWidth="1"/>
    <col min="13" max="13" width="12.140625" style="1" bestFit="1" customWidth="1"/>
    <col min="14" max="14" width="13.421875" style="1" bestFit="1" customWidth="1"/>
    <col min="15" max="15" width="9.57421875" style="1" bestFit="1" customWidth="1"/>
    <col min="16" max="16" width="11.421875" style="85" bestFit="1" customWidth="1"/>
    <col min="17" max="16384" width="9.140625" style="1" customWidth="1"/>
  </cols>
  <sheetData>
    <row r="1" spans="1:16" ht="18.75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5.75">
      <c r="A2" s="91" t="s">
        <v>30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5.75">
      <c r="A3" s="91" t="s">
        <v>43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2" ht="12.75" customHeight="1">
      <c r="A4" s="13"/>
      <c r="B4" s="11"/>
      <c r="C4" s="5"/>
      <c r="D4" s="9"/>
      <c r="E4" s="5"/>
      <c r="G4" s="8"/>
      <c r="I4" s="8"/>
      <c r="J4" s="12"/>
      <c r="K4" s="10"/>
      <c r="L4" s="12"/>
    </row>
    <row r="5" spans="1:16" s="32" customFormat="1" ht="12.75" customHeight="1">
      <c r="A5" s="20"/>
      <c r="B5" s="15"/>
      <c r="C5" s="1"/>
      <c r="D5" s="1"/>
      <c r="E5" s="1"/>
      <c r="F5" s="3"/>
      <c r="G5" s="8"/>
      <c r="H5" s="25" t="s">
        <v>8</v>
      </c>
      <c r="I5" s="26"/>
      <c r="J5" s="27" t="s">
        <v>0</v>
      </c>
      <c r="K5" s="28" t="s">
        <v>1</v>
      </c>
      <c r="L5" s="29"/>
      <c r="M5" s="30" t="s">
        <v>9</v>
      </c>
      <c r="N5" s="30" t="s">
        <v>9</v>
      </c>
      <c r="O5" s="50" t="s">
        <v>20</v>
      </c>
      <c r="P5" s="31" t="s">
        <v>10</v>
      </c>
    </row>
    <row r="6" spans="1:16" s="32" customFormat="1" ht="12.75" customHeight="1">
      <c r="A6" s="20"/>
      <c r="B6" s="1"/>
      <c r="C6" s="1"/>
      <c r="D6" s="1"/>
      <c r="E6" s="1"/>
      <c r="F6" s="3"/>
      <c r="G6" s="8"/>
      <c r="H6" s="25" t="s">
        <v>2</v>
      </c>
      <c r="I6" s="26"/>
      <c r="J6" s="27" t="s">
        <v>2</v>
      </c>
      <c r="K6" s="28" t="s">
        <v>2</v>
      </c>
      <c r="L6" s="28" t="s">
        <v>3</v>
      </c>
      <c r="M6" s="30" t="s">
        <v>2</v>
      </c>
      <c r="N6" s="33" t="s">
        <v>11</v>
      </c>
      <c r="O6" s="51" t="s">
        <v>21</v>
      </c>
      <c r="P6" s="31" t="s">
        <v>6</v>
      </c>
    </row>
    <row r="7" spans="1:16" ht="12.75" customHeight="1">
      <c r="A7" s="34"/>
      <c r="B7" s="35"/>
      <c r="C7" s="35"/>
      <c r="G7" s="8"/>
      <c r="I7" s="8"/>
      <c r="J7" s="37"/>
      <c r="K7" s="38"/>
      <c r="L7" s="38"/>
      <c r="M7" s="44"/>
      <c r="N7" s="44"/>
      <c r="O7" s="52"/>
      <c r="P7" s="86"/>
    </row>
    <row r="8" spans="1:16" s="84" customFormat="1" ht="12.75" customHeight="1">
      <c r="A8" s="73">
        <v>323502</v>
      </c>
      <c r="B8" s="74"/>
      <c r="C8" s="75" t="s">
        <v>13</v>
      </c>
      <c r="D8" s="76"/>
      <c r="E8" s="77"/>
      <c r="F8" s="78"/>
      <c r="G8" s="79"/>
      <c r="H8" s="78">
        <f aca="true" t="shared" si="0" ref="H8:H29">J8+L8</f>
        <v>9562.72</v>
      </c>
      <c r="I8" s="79"/>
      <c r="J8" s="80">
        <v>12382</v>
      </c>
      <c r="K8" s="80">
        <f>(H8)</f>
        <v>9562.72</v>
      </c>
      <c r="L8" s="80">
        <v>-2819.28</v>
      </c>
      <c r="M8" s="81">
        <v>21018</v>
      </c>
      <c r="N8" s="82" t="s">
        <v>40</v>
      </c>
      <c r="O8" s="83">
        <v>0</v>
      </c>
      <c r="P8" s="87">
        <f>(M8)+(H8)+(O8)</f>
        <v>30580.72</v>
      </c>
    </row>
    <row r="9" spans="1:16" ht="12.75" customHeight="1">
      <c r="A9" s="56">
        <v>323503</v>
      </c>
      <c r="B9" s="36"/>
      <c r="C9" s="49" t="s">
        <v>14</v>
      </c>
      <c r="D9" s="4"/>
      <c r="E9" s="5"/>
      <c r="G9" s="8"/>
      <c r="H9" s="2">
        <f t="shared" si="0"/>
        <v>6191</v>
      </c>
      <c r="I9" s="8"/>
      <c r="J9" s="39">
        <v>6191</v>
      </c>
      <c r="K9" s="39"/>
      <c r="L9" s="39"/>
      <c r="M9" s="45">
        <v>10509</v>
      </c>
      <c r="N9" s="44" t="s">
        <v>40</v>
      </c>
      <c r="O9" s="54">
        <v>0</v>
      </c>
      <c r="P9" s="86">
        <f aca="true" t="shared" si="1" ref="P9:P29">(M9)+(H9)+(O9)</f>
        <v>16700</v>
      </c>
    </row>
    <row r="10" spans="1:16" ht="12.75" customHeight="1">
      <c r="A10" s="56">
        <v>323504</v>
      </c>
      <c r="B10" s="36"/>
      <c r="C10" s="49" t="s">
        <v>22</v>
      </c>
      <c r="D10" s="4"/>
      <c r="E10" s="5"/>
      <c r="G10" s="8"/>
      <c r="H10" s="2">
        <f t="shared" si="0"/>
        <v>6191</v>
      </c>
      <c r="I10" s="8"/>
      <c r="J10" s="39">
        <v>6191</v>
      </c>
      <c r="K10" s="39"/>
      <c r="L10" s="39"/>
      <c r="M10" s="45">
        <v>0</v>
      </c>
      <c r="N10" s="44" t="s">
        <v>40</v>
      </c>
      <c r="O10" s="54">
        <v>10509</v>
      </c>
      <c r="P10" s="86">
        <f t="shared" si="1"/>
        <v>16700</v>
      </c>
    </row>
    <row r="11" spans="1:16" ht="12.75" customHeight="1">
      <c r="A11" s="56">
        <v>323505</v>
      </c>
      <c r="B11" s="36"/>
      <c r="C11" s="49" t="s">
        <v>15</v>
      </c>
      <c r="D11" s="4"/>
      <c r="E11" s="5"/>
      <c r="G11" s="8"/>
      <c r="H11" s="2">
        <f t="shared" si="0"/>
        <v>6191</v>
      </c>
      <c r="I11" s="8"/>
      <c r="J11" s="39">
        <v>6191</v>
      </c>
      <c r="K11" s="39"/>
      <c r="L11" s="39"/>
      <c r="M11" s="45">
        <v>10509</v>
      </c>
      <c r="N11" s="44" t="s">
        <v>40</v>
      </c>
      <c r="O11" s="54">
        <v>0</v>
      </c>
      <c r="P11" s="86">
        <f>(M11)+(H11)+(O11)</f>
        <v>16700</v>
      </c>
    </row>
    <row r="12" spans="1:16" ht="12.75" customHeight="1">
      <c r="A12" s="56">
        <v>323506</v>
      </c>
      <c r="B12" s="36"/>
      <c r="C12" s="49" t="s">
        <v>23</v>
      </c>
      <c r="D12" s="4"/>
      <c r="E12" s="5"/>
      <c r="G12" s="8"/>
      <c r="H12" s="2">
        <f t="shared" si="0"/>
        <v>6191</v>
      </c>
      <c r="I12" s="8"/>
      <c r="J12" s="39">
        <v>6191</v>
      </c>
      <c r="K12" s="39"/>
      <c r="L12" s="39"/>
      <c r="M12" s="45">
        <v>0</v>
      </c>
      <c r="N12" s="44" t="s">
        <v>40</v>
      </c>
      <c r="O12" s="54">
        <v>10509</v>
      </c>
      <c r="P12" s="86">
        <f t="shared" si="1"/>
        <v>16700</v>
      </c>
    </row>
    <row r="13" spans="1:16" s="84" customFormat="1" ht="12.75" customHeight="1">
      <c r="A13" s="73">
        <v>323507</v>
      </c>
      <c r="B13" s="74"/>
      <c r="C13" s="75" t="s">
        <v>16</v>
      </c>
      <c r="D13" s="76"/>
      <c r="E13" s="77"/>
      <c r="F13" s="78"/>
      <c r="G13" s="79"/>
      <c r="H13" s="78">
        <f t="shared" si="0"/>
        <v>5925.24</v>
      </c>
      <c r="I13" s="79"/>
      <c r="J13" s="80">
        <v>6191</v>
      </c>
      <c r="K13" s="80">
        <f>(H13)</f>
        <v>5925.24</v>
      </c>
      <c r="L13" s="80">
        <v>-265.76</v>
      </c>
      <c r="M13" s="81">
        <v>10509</v>
      </c>
      <c r="N13" s="82" t="s">
        <v>40</v>
      </c>
      <c r="O13" s="83">
        <v>0</v>
      </c>
      <c r="P13" s="87">
        <f t="shared" si="1"/>
        <v>16434.239999999998</v>
      </c>
    </row>
    <row r="14" spans="1:16" ht="12.75" customHeight="1">
      <c r="A14" s="56">
        <v>323508</v>
      </c>
      <c r="B14" s="36"/>
      <c r="C14" s="49" t="s">
        <v>24</v>
      </c>
      <c r="D14" s="4"/>
      <c r="E14" s="5"/>
      <c r="G14" s="8"/>
      <c r="H14" s="2">
        <f>J14+L14</f>
        <v>6191</v>
      </c>
      <c r="I14" s="8"/>
      <c r="J14" s="39">
        <v>6191</v>
      </c>
      <c r="K14" s="39"/>
      <c r="L14" s="39"/>
      <c r="M14" s="45">
        <v>0</v>
      </c>
      <c r="N14" s="44" t="s">
        <v>40</v>
      </c>
      <c r="O14" s="54">
        <v>10509</v>
      </c>
      <c r="P14" s="86">
        <f t="shared" si="1"/>
        <v>16700</v>
      </c>
    </row>
    <row r="15" spans="1:16" ht="12.75" customHeight="1">
      <c r="A15" s="56">
        <v>323509</v>
      </c>
      <c r="B15" s="36"/>
      <c r="C15" s="49" t="s">
        <v>25</v>
      </c>
      <c r="D15" s="4"/>
      <c r="E15" s="5"/>
      <c r="G15" s="8"/>
      <c r="H15" s="2">
        <f t="shared" si="0"/>
        <v>6191</v>
      </c>
      <c r="I15" s="8"/>
      <c r="J15" s="39">
        <v>6191</v>
      </c>
      <c r="K15" s="39"/>
      <c r="L15" s="39"/>
      <c r="M15" s="45">
        <v>0</v>
      </c>
      <c r="N15" s="44" t="s">
        <v>40</v>
      </c>
      <c r="O15" s="54">
        <v>10509</v>
      </c>
      <c r="P15" s="86">
        <f t="shared" si="1"/>
        <v>16700</v>
      </c>
    </row>
    <row r="16" spans="1:16" ht="12.75" customHeight="1">
      <c r="A16" s="56">
        <v>323510</v>
      </c>
      <c r="B16" s="36"/>
      <c r="C16" s="49" t="s">
        <v>26</v>
      </c>
      <c r="D16" s="4"/>
      <c r="E16" s="5"/>
      <c r="G16" s="8"/>
      <c r="H16" s="2">
        <f t="shared" si="0"/>
        <v>6191</v>
      </c>
      <c r="I16" s="8"/>
      <c r="J16" s="39">
        <v>6191</v>
      </c>
      <c r="K16" s="39"/>
      <c r="L16" s="39"/>
      <c r="M16" s="45">
        <v>0</v>
      </c>
      <c r="N16" s="44" t="s">
        <v>40</v>
      </c>
      <c r="O16" s="54">
        <v>10509</v>
      </c>
      <c r="P16" s="86">
        <f t="shared" si="1"/>
        <v>16700</v>
      </c>
    </row>
    <row r="17" spans="1:16" ht="12.75" customHeight="1">
      <c r="A17" s="56">
        <v>323511</v>
      </c>
      <c r="B17" s="36"/>
      <c r="C17" s="49" t="s">
        <v>27</v>
      </c>
      <c r="D17" s="4"/>
      <c r="E17" s="5"/>
      <c r="G17" s="8"/>
      <c r="H17" s="2">
        <f t="shared" si="0"/>
        <v>6191</v>
      </c>
      <c r="I17" s="8"/>
      <c r="J17" s="39">
        <v>6191</v>
      </c>
      <c r="K17" s="39"/>
      <c r="L17" s="39"/>
      <c r="M17" s="45">
        <v>0</v>
      </c>
      <c r="N17" s="44" t="s">
        <v>40</v>
      </c>
      <c r="O17" s="54">
        <v>10509</v>
      </c>
      <c r="P17" s="86">
        <f t="shared" si="1"/>
        <v>16700</v>
      </c>
    </row>
    <row r="18" spans="1:16" ht="12.75" customHeight="1">
      <c r="A18" s="56">
        <v>323512</v>
      </c>
      <c r="B18" s="36"/>
      <c r="C18" s="49" t="s">
        <v>17</v>
      </c>
      <c r="D18" s="4"/>
      <c r="E18" s="5"/>
      <c r="G18" s="8"/>
      <c r="H18" s="2">
        <f t="shared" si="0"/>
        <v>6191</v>
      </c>
      <c r="I18" s="8"/>
      <c r="J18" s="39">
        <v>6191</v>
      </c>
      <c r="K18" s="39"/>
      <c r="L18" s="39"/>
      <c r="M18" s="45">
        <v>10509</v>
      </c>
      <c r="N18" s="44" t="s">
        <v>40</v>
      </c>
      <c r="O18" s="54">
        <v>0</v>
      </c>
      <c r="P18" s="86">
        <f t="shared" si="1"/>
        <v>16700</v>
      </c>
    </row>
    <row r="19" spans="1:16" ht="12.75" customHeight="1">
      <c r="A19" s="56">
        <v>323513</v>
      </c>
      <c r="B19" s="36"/>
      <c r="C19" s="49" t="s">
        <v>28</v>
      </c>
      <c r="D19" s="4"/>
      <c r="E19" s="5"/>
      <c r="G19" s="8"/>
      <c r="H19" s="2">
        <f t="shared" si="0"/>
        <v>6191</v>
      </c>
      <c r="I19" s="8"/>
      <c r="J19" s="39">
        <v>6191</v>
      </c>
      <c r="K19" s="39"/>
      <c r="L19" s="39"/>
      <c r="M19" s="45">
        <v>0</v>
      </c>
      <c r="N19" s="44" t="s">
        <v>40</v>
      </c>
      <c r="O19" s="54">
        <v>10509</v>
      </c>
      <c r="P19" s="86">
        <f t="shared" si="1"/>
        <v>16700</v>
      </c>
    </row>
    <row r="20" spans="1:16" s="68" customFormat="1" ht="12.75" customHeight="1">
      <c r="A20" s="57">
        <v>323514</v>
      </c>
      <c r="B20" s="58"/>
      <c r="C20" s="59" t="s">
        <v>41</v>
      </c>
      <c r="D20" s="60"/>
      <c r="E20" s="61"/>
      <c r="F20" s="62"/>
      <c r="G20" s="63"/>
      <c r="H20" s="62">
        <f t="shared" si="0"/>
        <v>6191</v>
      </c>
      <c r="I20" s="63"/>
      <c r="J20" s="64">
        <v>6191</v>
      </c>
      <c r="K20" s="64"/>
      <c r="L20" s="64"/>
      <c r="M20" s="65">
        <v>0</v>
      </c>
      <c r="N20" s="66" t="s">
        <v>40</v>
      </c>
      <c r="O20" s="67">
        <v>10509</v>
      </c>
      <c r="P20" s="88">
        <f t="shared" si="1"/>
        <v>16700</v>
      </c>
    </row>
    <row r="21" spans="1:16" ht="12.75" customHeight="1">
      <c r="A21" s="56">
        <v>323515</v>
      </c>
      <c r="B21" s="36"/>
      <c r="C21" s="49" t="s">
        <v>18</v>
      </c>
      <c r="D21" s="4"/>
      <c r="E21" s="5"/>
      <c r="G21" s="8"/>
      <c r="H21" s="2">
        <f t="shared" si="0"/>
        <v>6191</v>
      </c>
      <c r="I21" s="8"/>
      <c r="J21" s="39">
        <v>6191</v>
      </c>
      <c r="K21" s="39"/>
      <c r="L21" s="39"/>
      <c r="M21" s="45">
        <v>10509</v>
      </c>
      <c r="N21" s="44" t="s">
        <v>40</v>
      </c>
      <c r="O21" s="54">
        <v>0</v>
      </c>
      <c r="P21" s="86">
        <f t="shared" si="1"/>
        <v>16700</v>
      </c>
    </row>
    <row r="22" spans="1:16" s="68" customFormat="1" ht="12.75" customHeight="1">
      <c r="A22" s="57">
        <v>323516</v>
      </c>
      <c r="B22" s="58"/>
      <c r="C22" s="59" t="s">
        <v>33</v>
      </c>
      <c r="D22" s="60"/>
      <c r="E22" s="61"/>
      <c r="F22" s="62"/>
      <c r="G22" s="63"/>
      <c r="H22" s="62">
        <f t="shared" si="0"/>
        <v>6191</v>
      </c>
      <c r="I22" s="63"/>
      <c r="J22" s="64">
        <v>6191</v>
      </c>
      <c r="K22" s="64"/>
      <c r="L22" s="64"/>
      <c r="M22" s="65">
        <v>0</v>
      </c>
      <c r="N22" s="66" t="s">
        <v>40</v>
      </c>
      <c r="O22" s="67">
        <v>10509</v>
      </c>
      <c r="P22" s="88">
        <f t="shared" si="1"/>
        <v>16700</v>
      </c>
    </row>
    <row r="23" spans="1:16" s="68" customFormat="1" ht="12.75" customHeight="1">
      <c r="A23" s="57">
        <v>323517</v>
      </c>
      <c r="B23" s="58"/>
      <c r="C23" s="59" t="s">
        <v>34</v>
      </c>
      <c r="D23" s="60"/>
      <c r="E23" s="61"/>
      <c r="F23" s="62"/>
      <c r="G23" s="63"/>
      <c r="H23" s="62">
        <f t="shared" si="0"/>
        <v>6191</v>
      </c>
      <c r="I23" s="63"/>
      <c r="J23" s="64">
        <v>6191</v>
      </c>
      <c r="K23" s="64"/>
      <c r="L23" s="64"/>
      <c r="M23" s="65">
        <v>0</v>
      </c>
      <c r="N23" s="66" t="s">
        <v>40</v>
      </c>
      <c r="O23" s="67">
        <v>10509</v>
      </c>
      <c r="P23" s="88">
        <f t="shared" si="1"/>
        <v>16700</v>
      </c>
    </row>
    <row r="24" spans="1:16" s="68" customFormat="1" ht="12.75" customHeight="1">
      <c r="A24" s="57">
        <v>323518</v>
      </c>
      <c r="B24" s="58"/>
      <c r="C24" s="59" t="s">
        <v>38</v>
      </c>
      <c r="D24" s="60"/>
      <c r="E24" s="61"/>
      <c r="F24" s="62"/>
      <c r="G24" s="63"/>
      <c r="H24" s="62">
        <f t="shared" si="0"/>
        <v>6191</v>
      </c>
      <c r="I24" s="63"/>
      <c r="J24" s="64">
        <v>6191</v>
      </c>
      <c r="K24" s="64"/>
      <c r="L24" s="64"/>
      <c r="M24" s="65">
        <v>0</v>
      </c>
      <c r="N24" s="66" t="s">
        <v>40</v>
      </c>
      <c r="O24" s="67">
        <v>10509</v>
      </c>
      <c r="P24" s="88">
        <f t="shared" si="1"/>
        <v>16700</v>
      </c>
    </row>
    <row r="25" spans="1:16" s="68" customFormat="1" ht="12.75" customHeight="1">
      <c r="A25" s="57">
        <v>323519</v>
      </c>
      <c r="B25" s="58"/>
      <c r="C25" s="59" t="s">
        <v>39</v>
      </c>
      <c r="D25" s="60"/>
      <c r="E25" s="61"/>
      <c r="F25" s="62"/>
      <c r="G25" s="63"/>
      <c r="H25" s="62">
        <f t="shared" si="0"/>
        <v>6191</v>
      </c>
      <c r="I25" s="63"/>
      <c r="J25" s="64">
        <v>6191</v>
      </c>
      <c r="K25" s="64"/>
      <c r="L25" s="64"/>
      <c r="M25" s="65">
        <v>0</v>
      </c>
      <c r="N25" s="66" t="s">
        <v>40</v>
      </c>
      <c r="O25" s="67">
        <v>10509</v>
      </c>
      <c r="P25" s="88">
        <f t="shared" si="1"/>
        <v>16700</v>
      </c>
    </row>
    <row r="26" spans="1:16" s="68" customFormat="1" ht="12.75" customHeight="1">
      <c r="A26" s="57">
        <v>323520</v>
      </c>
      <c r="B26" s="58"/>
      <c r="C26" s="59" t="s">
        <v>35</v>
      </c>
      <c r="D26" s="60"/>
      <c r="E26" s="61"/>
      <c r="F26" s="62"/>
      <c r="G26" s="63"/>
      <c r="H26" s="62">
        <f t="shared" si="0"/>
        <v>6191</v>
      </c>
      <c r="I26" s="63"/>
      <c r="J26" s="64">
        <v>6191</v>
      </c>
      <c r="K26" s="64"/>
      <c r="L26" s="64"/>
      <c r="M26" s="65">
        <v>0</v>
      </c>
      <c r="N26" s="66" t="s">
        <v>40</v>
      </c>
      <c r="O26" s="67">
        <v>10509</v>
      </c>
      <c r="P26" s="88">
        <f t="shared" si="1"/>
        <v>16700</v>
      </c>
    </row>
    <row r="27" spans="1:16" s="68" customFormat="1" ht="12.75" customHeight="1">
      <c r="A27" s="57">
        <v>323521</v>
      </c>
      <c r="B27" s="58"/>
      <c r="C27" s="59" t="s">
        <v>36</v>
      </c>
      <c r="D27" s="60"/>
      <c r="E27" s="61"/>
      <c r="F27" s="62"/>
      <c r="G27" s="63"/>
      <c r="H27" s="62">
        <f t="shared" si="0"/>
        <v>6191</v>
      </c>
      <c r="I27" s="63"/>
      <c r="J27" s="64">
        <v>6191</v>
      </c>
      <c r="K27" s="64"/>
      <c r="L27" s="64"/>
      <c r="M27" s="65">
        <v>0</v>
      </c>
      <c r="N27" s="66" t="s">
        <v>40</v>
      </c>
      <c r="O27" s="67">
        <v>10509</v>
      </c>
      <c r="P27" s="88">
        <f t="shared" si="1"/>
        <v>16700</v>
      </c>
    </row>
    <row r="28" spans="1:16" s="68" customFormat="1" ht="12.75" customHeight="1">
      <c r="A28" s="57">
        <v>323522</v>
      </c>
      <c r="B28" s="58"/>
      <c r="C28" s="59" t="s">
        <v>37</v>
      </c>
      <c r="D28" s="60"/>
      <c r="E28" s="61"/>
      <c r="F28" s="62"/>
      <c r="G28" s="63"/>
      <c r="H28" s="62">
        <f t="shared" si="0"/>
        <v>6191</v>
      </c>
      <c r="I28" s="63"/>
      <c r="J28" s="64">
        <v>6191</v>
      </c>
      <c r="K28" s="64"/>
      <c r="L28" s="64"/>
      <c r="M28" s="65">
        <v>0</v>
      </c>
      <c r="N28" s="66" t="s">
        <v>40</v>
      </c>
      <c r="O28" s="67">
        <v>10509</v>
      </c>
      <c r="P28" s="88">
        <f t="shared" si="1"/>
        <v>16700</v>
      </c>
    </row>
    <row r="29" spans="1:16" ht="12.75" customHeight="1">
      <c r="A29" s="56">
        <v>323523</v>
      </c>
      <c r="B29" s="36"/>
      <c r="C29" s="49" t="s">
        <v>19</v>
      </c>
      <c r="D29" s="4"/>
      <c r="E29" s="5"/>
      <c r="G29" s="8"/>
      <c r="H29" s="2">
        <f t="shared" si="0"/>
        <v>32357</v>
      </c>
      <c r="I29" s="8"/>
      <c r="J29" s="39">
        <v>32357</v>
      </c>
      <c r="K29" s="39"/>
      <c r="L29" s="39"/>
      <c r="M29" s="45">
        <v>44643</v>
      </c>
      <c r="N29" s="44" t="s">
        <v>40</v>
      </c>
      <c r="O29" s="54">
        <v>0</v>
      </c>
      <c r="P29" s="86">
        <f t="shared" si="1"/>
        <v>77000</v>
      </c>
    </row>
    <row r="30" spans="1:16" ht="12.75" customHeight="1">
      <c r="A30" s="55"/>
      <c r="B30" s="36"/>
      <c r="C30" s="49"/>
      <c r="D30" s="4"/>
      <c r="E30" s="5"/>
      <c r="G30" s="8"/>
      <c r="H30" s="25" t="s">
        <v>8</v>
      </c>
      <c r="I30" s="26"/>
      <c r="J30" s="27" t="s">
        <v>0</v>
      </c>
      <c r="K30" s="28" t="s">
        <v>1</v>
      </c>
      <c r="L30" s="29"/>
      <c r="M30" s="30" t="s">
        <v>9</v>
      </c>
      <c r="N30" s="30" t="s">
        <v>9</v>
      </c>
      <c r="O30" s="50" t="s">
        <v>20</v>
      </c>
      <c r="P30" s="31" t="s">
        <v>10</v>
      </c>
    </row>
    <row r="31" spans="1:16" ht="12.75" customHeight="1">
      <c r="A31" s="34"/>
      <c r="B31" s="35"/>
      <c r="C31" s="35"/>
      <c r="G31" s="8"/>
      <c r="H31" s="25" t="s">
        <v>2</v>
      </c>
      <c r="I31" s="26"/>
      <c r="J31" s="27" t="s">
        <v>2</v>
      </c>
      <c r="K31" s="28" t="s">
        <v>2</v>
      </c>
      <c r="L31" s="28" t="s">
        <v>3</v>
      </c>
      <c r="M31" s="30" t="s">
        <v>2</v>
      </c>
      <c r="N31" s="33" t="s">
        <v>11</v>
      </c>
      <c r="O31" s="51" t="s">
        <v>21</v>
      </c>
      <c r="P31" s="31" t="s">
        <v>6</v>
      </c>
    </row>
    <row r="32" spans="1:16" ht="12.75" customHeight="1">
      <c r="A32" s="56"/>
      <c r="B32" s="36"/>
      <c r="C32" s="49"/>
      <c r="D32" s="4"/>
      <c r="E32" s="5"/>
      <c r="G32" s="8"/>
      <c r="I32" s="8"/>
      <c r="J32" s="39"/>
      <c r="K32" s="39"/>
      <c r="L32" s="39"/>
      <c r="M32" s="45"/>
      <c r="N32" s="44"/>
      <c r="O32" s="54"/>
      <c r="P32" s="86"/>
    </row>
    <row r="33" spans="1:16" ht="12.75" customHeight="1">
      <c r="A33" s="69">
        <v>324502</v>
      </c>
      <c r="B33" s="36"/>
      <c r="C33" s="49" t="s">
        <v>13</v>
      </c>
      <c r="D33" s="4"/>
      <c r="E33" s="5"/>
      <c r="G33" s="8"/>
      <c r="H33" s="2">
        <f aca="true" t="shared" si="2" ref="H33:H54">J33+L33</f>
        <v>3382</v>
      </c>
      <c r="I33" s="8"/>
      <c r="J33" s="39">
        <v>3382</v>
      </c>
      <c r="K33" s="39"/>
      <c r="L33" s="39"/>
      <c r="M33" s="45">
        <v>0</v>
      </c>
      <c r="N33" s="44" t="s">
        <v>31</v>
      </c>
      <c r="O33" s="54"/>
      <c r="P33" s="86">
        <f>(M33)+(H33)+(O33)</f>
        <v>3382</v>
      </c>
    </row>
    <row r="34" spans="1:16" ht="12.75" customHeight="1">
      <c r="A34" s="69">
        <v>324503</v>
      </c>
      <c r="B34" s="36"/>
      <c r="C34" s="49" t="s">
        <v>14</v>
      </c>
      <c r="D34" s="4"/>
      <c r="E34" s="5"/>
      <c r="G34" s="8"/>
      <c r="H34" s="2">
        <f t="shared" si="2"/>
        <v>11430</v>
      </c>
      <c r="I34" s="8"/>
      <c r="J34" s="39">
        <v>11430</v>
      </c>
      <c r="K34" s="39"/>
      <c r="L34" s="39"/>
      <c r="M34" s="45">
        <v>0</v>
      </c>
      <c r="N34" s="44" t="s">
        <v>31</v>
      </c>
      <c r="O34" s="54"/>
      <c r="P34" s="86">
        <f aca="true" t="shared" si="3" ref="P34:P54">(M34)+(H34)+(O34)</f>
        <v>11430</v>
      </c>
    </row>
    <row r="35" spans="1:16" ht="12.75" customHeight="1">
      <c r="A35" s="69">
        <v>324504</v>
      </c>
      <c r="B35" s="36"/>
      <c r="C35" s="49" t="s">
        <v>22</v>
      </c>
      <c r="D35" s="4"/>
      <c r="E35" s="5"/>
      <c r="G35" s="8"/>
      <c r="H35" s="2">
        <f t="shared" si="2"/>
        <v>11430</v>
      </c>
      <c r="I35" s="8"/>
      <c r="J35" s="39">
        <v>11430</v>
      </c>
      <c r="K35" s="39"/>
      <c r="L35" s="39"/>
      <c r="M35" s="45">
        <v>0</v>
      </c>
      <c r="N35" s="44" t="s">
        <v>31</v>
      </c>
      <c r="O35" s="54"/>
      <c r="P35" s="86">
        <f t="shared" si="3"/>
        <v>11430</v>
      </c>
    </row>
    <row r="36" spans="1:16" ht="12.75" customHeight="1">
      <c r="A36" s="69">
        <v>324505</v>
      </c>
      <c r="B36" s="36"/>
      <c r="C36" s="49" t="s">
        <v>15</v>
      </c>
      <c r="D36" s="4"/>
      <c r="E36" s="5"/>
      <c r="G36" s="8"/>
      <c r="H36" s="2">
        <f t="shared" si="2"/>
        <v>11430</v>
      </c>
      <c r="I36" s="8"/>
      <c r="J36" s="39">
        <v>11430</v>
      </c>
      <c r="K36" s="39"/>
      <c r="L36" s="39"/>
      <c r="M36" s="45">
        <v>0</v>
      </c>
      <c r="N36" s="44" t="s">
        <v>31</v>
      </c>
      <c r="O36" s="54"/>
      <c r="P36" s="86">
        <f>(M36)+(H36)+(O36)</f>
        <v>11430</v>
      </c>
    </row>
    <row r="37" spans="1:16" ht="12.75" customHeight="1">
      <c r="A37" s="69">
        <v>324506</v>
      </c>
      <c r="B37" s="36"/>
      <c r="C37" s="49" t="s">
        <v>23</v>
      </c>
      <c r="D37" s="4"/>
      <c r="E37" s="5"/>
      <c r="G37" s="8"/>
      <c r="H37" s="2">
        <f t="shared" si="2"/>
        <v>11430</v>
      </c>
      <c r="I37" s="8"/>
      <c r="J37" s="39">
        <v>11430</v>
      </c>
      <c r="K37" s="39"/>
      <c r="L37" s="39"/>
      <c r="M37" s="45">
        <v>0</v>
      </c>
      <c r="N37" s="44" t="s">
        <v>31</v>
      </c>
      <c r="O37" s="54"/>
      <c r="P37" s="86">
        <f t="shared" si="3"/>
        <v>11430</v>
      </c>
    </row>
    <row r="38" spans="1:16" ht="12.75" customHeight="1">
      <c r="A38" s="69">
        <v>324507</v>
      </c>
      <c r="B38" s="36"/>
      <c r="C38" s="49" t="s">
        <v>16</v>
      </c>
      <c r="D38" s="4"/>
      <c r="E38" s="5"/>
      <c r="G38" s="8"/>
      <c r="H38" s="2">
        <f t="shared" si="2"/>
        <v>11430</v>
      </c>
      <c r="I38" s="8"/>
      <c r="J38" s="39">
        <v>11430</v>
      </c>
      <c r="K38" s="39"/>
      <c r="L38" s="39"/>
      <c r="M38" s="45">
        <v>0</v>
      </c>
      <c r="N38" s="44" t="s">
        <v>31</v>
      </c>
      <c r="O38" s="54"/>
      <c r="P38" s="86">
        <f t="shared" si="3"/>
        <v>11430</v>
      </c>
    </row>
    <row r="39" spans="1:16" ht="12.75" customHeight="1">
      <c r="A39" s="69">
        <v>324508</v>
      </c>
      <c r="B39" s="36"/>
      <c r="C39" s="49" t="s">
        <v>24</v>
      </c>
      <c r="D39" s="4"/>
      <c r="E39" s="5"/>
      <c r="G39" s="8"/>
      <c r="H39" s="2">
        <f>J39+L39</f>
        <v>11430</v>
      </c>
      <c r="I39" s="8"/>
      <c r="J39" s="39">
        <v>11430</v>
      </c>
      <c r="K39" s="39"/>
      <c r="L39" s="39"/>
      <c r="M39" s="45">
        <v>0</v>
      </c>
      <c r="N39" s="44" t="s">
        <v>31</v>
      </c>
      <c r="O39" s="54"/>
      <c r="P39" s="86">
        <f t="shared" si="3"/>
        <v>11430</v>
      </c>
    </row>
    <row r="40" spans="1:16" ht="12.75" customHeight="1">
      <c r="A40" s="69">
        <v>324509</v>
      </c>
      <c r="B40" s="36"/>
      <c r="C40" s="72" t="s">
        <v>42</v>
      </c>
      <c r="D40" s="4"/>
      <c r="E40" s="5"/>
      <c r="G40" s="8"/>
      <c r="H40" s="2">
        <f t="shared" si="2"/>
        <v>11430</v>
      </c>
      <c r="I40" s="8"/>
      <c r="J40" s="39">
        <v>11430</v>
      </c>
      <c r="K40" s="39"/>
      <c r="L40" s="39"/>
      <c r="M40" s="45">
        <v>0</v>
      </c>
      <c r="N40" s="44" t="s">
        <v>31</v>
      </c>
      <c r="O40" s="54"/>
      <c r="P40" s="86">
        <f t="shared" si="3"/>
        <v>11430</v>
      </c>
    </row>
    <row r="41" spans="1:16" ht="12.75" customHeight="1">
      <c r="A41" s="69">
        <v>324510</v>
      </c>
      <c r="B41" s="36"/>
      <c r="C41" s="49" t="s">
        <v>26</v>
      </c>
      <c r="D41" s="4"/>
      <c r="E41" s="5"/>
      <c r="G41" s="8"/>
      <c r="H41" s="2">
        <f t="shared" si="2"/>
        <v>11430</v>
      </c>
      <c r="I41" s="8"/>
      <c r="J41" s="39">
        <v>11430</v>
      </c>
      <c r="K41" s="39"/>
      <c r="L41" s="39"/>
      <c r="M41" s="45">
        <v>0</v>
      </c>
      <c r="N41" s="44" t="s">
        <v>31</v>
      </c>
      <c r="O41" s="54"/>
      <c r="P41" s="86">
        <f t="shared" si="3"/>
        <v>11430</v>
      </c>
    </row>
    <row r="42" spans="1:16" ht="12.75" customHeight="1">
      <c r="A42" s="69">
        <v>324511</v>
      </c>
      <c r="B42" s="36"/>
      <c r="C42" s="49" t="s">
        <v>27</v>
      </c>
      <c r="D42" s="4"/>
      <c r="E42" s="5"/>
      <c r="G42" s="8"/>
      <c r="H42" s="2">
        <f t="shared" si="2"/>
        <v>11430</v>
      </c>
      <c r="I42" s="8"/>
      <c r="J42" s="39">
        <v>11430</v>
      </c>
      <c r="K42" s="39"/>
      <c r="L42" s="39"/>
      <c r="M42" s="45">
        <v>0</v>
      </c>
      <c r="N42" s="44" t="s">
        <v>31</v>
      </c>
      <c r="O42" s="54"/>
      <c r="P42" s="86">
        <f t="shared" si="3"/>
        <v>11430</v>
      </c>
    </row>
    <row r="43" spans="1:16" ht="12.75" customHeight="1">
      <c r="A43" s="70">
        <v>324512</v>
      </c>
      <c r="B43" s="71"/>
      <c r="C43" s="72" t="s">
        <v>17</v>
      </c>
      <c r="D43" s="4"/>
      <c r="E43" s="5"/>
      <c r="G43" s="8"/>
      <c r="H43" s="2">
        <f>J43+L43</f>
        <v>11430</v>
      </c>
      <c r="I43" s="8"/>
      <c r="J43" s="39">
        <v>11430</v>
      </c>
      <c r="K43" s="39"/>
      <c r="L43" s="39"/>
      <c r="M43" s="45">
        <v>0</v>
      </c>
      <c r="N43" s="44" t="s">
        <v>31</v>
      </c>
      <c r="O43" s="54"/>
      <c r="P43" s="86">
        <f>(M43)+(H43)+(O43)</f>
        <v>11430</v>
      </c>
    </row>
    <row r="44" spans="1:16" ht="12.75" customHeight="1">
      <c r="A44" s="69">
        <v>324513</v>
      </c>
      <c r="B44" s="36"/>
      <c r="C44" s="49" t="s">
        <v>28</v>
      </c>
      <c r="D44" s="4"/>
      <c r="E44" s="5"/>
      <c r="G44" s="8"/>
      <c r="H44" s="2">
        <f t="shared" si="2"/>
        <v>11430</v>
      </c>
      <c r="I44" s="8"/>
      <c r="J44" s="39">
        <v>11430</v>
      </c>
      <c r="K44" s="39"/>
      <c r="L44" s="39"/>
      <c r="M44" s="45">
        <v>0</v>
      </c>
      <c r="N44" s="44" t="s">
        <v>31</v>
      </c>
      <c r="O44" s="54"/>
      <c r="P44" s="86">
        <f t="shared" si="3"/>
        <v>11430</v>
      </c>
    </row>
    <row r="45" spans="1:16" ht="12.75" customHeight="1">
      <c r="A45" s="69">
        <v>324514</v>
      </c>
      <c r="B45" s="36"/>
      <c r="C45" s="49" t="s">
        <v>32</v>
      </c>
      <c r="D45" s="4"/>
      <c r="E45" s="5"/>
      <c r="G45" s="8"/>
      <c r="H45" s="2">
        <f>J45+L45</f>
        <v>11430</v>
      </c>
      <c r="I45" s="8"/>
      <c r="J45" s="39">
        <v>11430</v>
      </c>
      <c r="K45" s="39"/>
      <c r="L45" s="39"/>
      <c r="M45" s="45">
        <v>0</v>
      </c>
      <c r="N45" s="44" t="s">
        <v>31</v>
      </c>
      <c r="O45" s="54"/>
      <c r="P45" s="86">
        <f>(M45)+(H45)+(O45)</f>
        <v>11430</v>
      </c>
    </row>
    <row r="46" spans="1:16" ht="12.75" customHeight="1">
      <c r="A46" s="69">
        <v>324515</v>
      </c>
      <c r="B46" s="36"/>
      <c r="C46" s="49" t="s">
        <v>18</v>
      </c>
      <c r="D46" s="4"/>
      <c r="E46" s="5"/>
      <c r="G46" s="8"/>
      <c r="H46" s="2">
        <f t="shared" si="2"/>
        <v>11430</v>
      </c>
      <c r="I46" s="8"/>
      <c r="J46" s="39">
        <v>11430</v>
      </c>
      <c r="K46" s="39"/>
      <c r="L46" s="39"/>
      <c r="M46" s="45">
        <v>0</v>
      </c>
      <c r="N46" s="44" t="s">
        <v>31</v>
      </c>
      <c r="O46" s="54"/>
      <c r="P46" s="86">
        <f t="shared" si="3"/>
        <v>11430</v>
      </c>
    </row>
    <row r="47" spans="1:16" ht="12.75" customHeight="1">
      <c r="A47" s="69">
        <v>324516</v>
      </c>
      <c r="B47" s="36"/>
      <c r="C47" s="49" t="s">
        <v>33</v>
      </c>
      <c r="D47" s="4"/>
      <c r="E47" s="5"/>
      <c r="G47" s="8"/>
      <c r="H47" s="2">
        <f t="shared" si="2"/>
        <v>22860</v>
      </c>
      <c r="I47" s="8"/>
      <c r="J47" s="39">
        <v>22860</v>
      </c>
      <c r="K47" s="39"/>
      <c r="L47" s="39"/>
      <c r="M47" s="45">
        <v>0</v>
      </c>
      <c r="N47" s="44" t="s">
        <v>31</v>
      </c>
      <c r="O47" s="54"/>
      <c r="P47" s="86">
        <f t="shared" si="3"/>
        <v>22860</v>
      </c>
    </row>
    <row r="48" spans="1:16" ht="12.75" customHeight="1">
      <c r="A48" s="69">
        <v>324517</v>
      </c>
      <c r="B48" s="36"/>
      <c r="C48" s="49" t="s">
        <v>34</v>
      </c>
      <c r="D48" s="4"/>
      <c r="E48" s="5"/>
      <c r="G48" s="8"/>
      <c r="H48" s="2">
        <f t="shared" si="2"/>
        <v>11430</v>
      </c>
      <c r="I48" s="8"/>
      <c r="J48" s="39">
        <v>11430</v>
      </c>
      <c r="K48" s="39"/>
      <c r="L48" s="39"/>
      <c r="M48" s="45">
        <v>0</v>
      </c>
      <c r="N48" s="44" t="s">
        <v>31</v>
      </c>
      <c r="O48" s="54"/>
      <c r="P48" s="86">
        <f t="shared" si="3"/>
        <v>11430</v>
      </c>
    </row>
    <row r="49" spans="1:16" ht="12.75" customHeight="1">
      <c r="A49" s="69">
        <v>324518</v>
      </c>
      <c r="B49" s="36"/>
      <c r="C49" s="49" t="s">
        <v>38</v>
      </c>
      <c r="D49" s="4"/>
      <c r="E49" s="5"/>
      <c r="G49" s="8"/>
      <c r="H49" s="2">
        <f t="shared" si="2"/>
        <v>11430</v>
      </c>
      <c r="I49" s="8"/>
      <c r="J49" s="39">
        <v>11430</v>
      </c>
      <c r="K49" s="39"/>
      <c r="L49" s="39"/>
      <c r="M49" s="45">
        <v>0</v>
      </c>
      <c r="N49" s="44" t="s">
        <v>31</v>
      </c>
      <c r="O49" s="54"/>
      <c r="P49" s="86">
        <f t="shared" si="3"/>
        <v>11430</v>
      </c>
    </row>
    <row r="50" spans="1:16" ht="12.75" customHeight="1">
      <c r="A50" s="69">
        <v>324519</v>
      </c>
      <c r="B50" s="36"/>
      <c r="C50" s="49" t="s">
        <v>39</v>
      </c>
      <c r="D50" s="4"/>
      <c r="E50" s="5"/>
      <c r="G50" s="8"/>
      <c r="H50" s="2">
        <f t="shared" si="2"/>
        <v>11430</v>
      </c>
      <c r="I50" s="8"/>
      <c r="J50" s="39">
        <v>11430</v>
      </c>
      <c r="K50" s="39"/>
      <c r="L50" s="39"/>
      <c r="M50" s="45">
        <v>0</v>
      </c>
      <c r="N50" s="44" t="s">
        <v>31</v>
      </c>
      <c r="O50" s="54"/>
      <c r="P50" s="86">
        <f t="shared" si="3"/>
        <v>11430</v>
      </c>
    </row>
    <row r="51" spans="1:16" ht="12.75" customHeight="1">
      <c r="A51" s="69">
        <v>324520</v>
      </c>
      <c r="B51" s="36"/>
      <c r="C51" s="49" t="s">
        <v>35</v>
      </c>
      <c r="D51" s="4"/>
      <c r="E51" s="5"/>
      <c r="G51" s="8"/>
      <c r="H51" s="2">
        <f t="shared" si="2"/>
        <v>11430</v>
      </c>
      <c r="I51" s="8"/>
      <c r="J51" s="39">
        <v>11430</v>
      </c>
      <c r="K51" s="39"/>
      <c r="L51" s="39"/>
      <c r="M51" s="45">
        <v>0</v>
      </c>
      <c r="N51" s="44" t="s">
        <v>31</v>
      </c>
      <c r="O51" s="54"/>
      <c r="P51" s="86">
        <f t="shared" si="3"/>
        <v>11430</v>
      </c>
    </row>
    <row r="52" spans="1:16" ht="12.75" customHeight="1">
      <c r="A52" s="69">
        <v>324521</v>
      </c>
      <c r="B52" s="36"/>
      <c r="C52" s="49" t="s">
        <v>36</v>
      </c>
      <c r="D52" s="4"/>
      <c r="E52" s="5"/>
      <c r="G52" s="8"/>
      <c r="H52" s="2">
        <f t="shared" si="2"/>
        <v>11430</v>
      </c>
      <c r="I52" s="8"/>
      <c r="J52" s="39">
        <v>11430</v>
      </c>
      <c r="K52" s="39"/>
      <c r="L52" s="39"/>
      <c r="M52" s="45">
        <v>0</v>
      </c>
      <c r="N52" s="44" t="s">
        <v>31</v>
      </c>
      <c r="O52" s="54"/>
      <c r="P52" s="86">
        <f t="shared" si="3"/>
        <v>11430</v>
      </c>
    </row>
    <row r="53" spans="1:16" ht="12.75" customHeight="1">
      <c r="A53" s="69">
        <v>324522</v>
      </c>
      <c r="B53" s="36"/>
      <c r="C53" s="49" t="s">
        <v>37</v>
      </c>
      <c r="D53" s="4"/>
      <c r="E53" s="5"/>
      <c r="G53" s="8"/>
      <c r="H53" s="2">
        <f t="shared" si="2"/>
        <v>11430</v>
      </c>
      <c r="I53" s="8"/>
      <c r="J53" s="39">
        <v>11430</v>
      </c>
      <c r="K53" s="39"/>
      <c r="L53" s="39"/>
      <c r="M53" s="45">
        <v>0</v>
      </c>
      <c r="N53" s="44" t="s">
        <v>31</v>
      </c>
      <c r="O53" s="54"/>
      <c r="P53" s="86">
        <f t="shared" si="3"/>
        <v>11430</v>
      </c>
    </row>
    <row r="54" spans="1:16" ht="12.75" customHeight="1">
      <c r="A54" s="69">
        <v>324523</v>
      </c>
      <c r="B54" s="36"/>
      <c r="C54" s="49" t="s">
        <v>19</v>
      </c>
      <c r="D54" s="4"/>
      <c r="E54" s="5"/>
      <c r="G54" s="8"/>
      <c r="H54" s="2">
        <f t="shared" si="2"/>
        <v>35100</v>
      </c>
      <c r="I54" s="8"/>
      <c r="J54" s="39">
        <v>35100</v>
      </c>
      <c r="K54" s="39"/>
      <c r="L54" s="39"/>
      <c r="M54" s="45">
        <v>0</v>
      </c>
      <c r="N54" s="44" t="s">
        <v>31</v>
      </c>
      <c r="O54" s="54"/>
      <c r="P54" s="86">
        <f t="shared" si="3"/>
        <v>35100</v>
      </c>
    </row>
    <row r="55" spans="1:16" ht="12.75" customHeight="1">
      <c r="A55" s="55"/>
      <c r="B55" s="36"/>
      <c r="C55" s="49"/>
      <c r="D55" s="4"/>
      <c r="E55" s="5"/>
      <c r="G55" s="8"/>
      <c r="I55" s="8"/>
      <c r="J55" s="39"/>
      <c r="K55" s="39"/>
      <c r="L55" s="39"/>
      <c r="M55" s="45"/>
      <c r="N55" s="44"/>
      <c r="O55" s="54"/>
      <c r="P55" s="86"/>
    </row>
    <row r="56" spans="1:16" ht="12.75" customHeight="1">
      <c r="A56" s="23"/>
      <c r="B56" s="6" t="s">
        <v>7</v>
      </c>
      <c r="C56" s="5"/>
      <c r="D56" s="9"/>
      <c r="E56" s="5"/>
      <c r="F56" s="8"/>
      <c r="G56" s="8"/>
      <c r="H56" s="8"/>
      <c r="I56" s="8"/>
      <c r="J56" s="37"/>
      <c r="K56" s="38"/>
      <c r="L56" s="38"/>
      <c r="M56" s="44"/>
      <c r="N56" s="44"/>
      <c r="O56" s="52"/>
      <c r="P56" s="86"/>
    </row>
    <row r="57" spans="1:16" ht="12.75" customHeight="1">
      <c r="A57" s="21"/>
      <c r="B57" s="5"/>
      <c r="C57" s="5"/>
      <c r="D57" s="9"/>
      <c r="E57" s="5"/>
      <c r="F57" s="8"/>
      <c r="G57" s="8"/>
      <c r="H57" s="8"/>
      <c r="I57" s="8"/>
      <c r="J57" s="37"/>
      <c r="K57" s="38"/>
      <c r="L57" s="38"/>
      <c r="M57" s="44"/>
      <c r="N57" s="44"/>
      <c r="O57" s="52"/>
      <c r="P57" s="86"/>
    </row>
    <row r="58" spans="1:16" ht="12.75" customHeight="1">
      <c r="A58" s="21"/>
      <c r="B58" s="5"/>
      <c r="C58" s="10" t="s">
        <v>12</v>
      </c>
      <c r="D58" s="5"/>
      <c r="E58" s="5"/>
      <c r="H58" s="2">
        <f>J58+L58</f>
        <v>0</v>
      </c>
      <c r="I58" s="8"/>
      <c r="J58" s="39">
        <v>0</v>
      </c>
      <c r="K58" s="39"/>
      <c r="L58" s="40"/>
      <c r="M58" s="45"/>
      <c r="N58" s="44"/>
      <c r="O58" s="52"/>
      <c r="P58" s="86">
        <f>(H58)+(M58)</f>
        <v>0</v>
      </c>
    </row>
    <row r="59" spans="1:16" ht="12.75" customHeight="1">
      <c r="A59" s="21"/>
      <c r="B59" s="5"/>
      <c r="C59" s="5"/>
      <c r="D59" s="7"/>
      <c r="E59" s="5"/>
      <c r="F59" s="18"/>
      <c r="G59" s="8"/>
      <c r="H59" s="18"/>
      <c r="I59" s="8"/>
      <c r="J59" s="41"/>
      <c r="K59" s="40"/>
      <c r="L59" s="39"/>
      <c r="M59" s="44"/>
      <c r="N59" s="44"/>
      <c r="O59" s="52"/>
      <c r="P59" s="86"/>
    </row>
    <row r="60" spans="1:16" ht="12.75" customHeight="1">
      <c r="A60" s="23"/>
      <c r="B60" s="6" t="s">
        <v>4</v>
      </c>
      <c r="C60" s="5"/>
      <c r="D60" s="9"/>
      <c r="E60" s="5"/>
      <c r="F60" s="8"/>
      <c r="G60" s="8"/>
      <c r="H60" s="8"/>
      <c r="I60" s="8"/>
      <c r="J60" s="41"/>
      <c r="K60" s="39"/>
      <c r="L60" s="39"/>
      <c r="M60" s="45"/>
      <c r="N60" s="44"/>
      <c r="O60" s="52"/>
      <c r="P60" s="86"/>
    </row>
    <row r="61" spans="1:16" ht="12.75" customHeight="1">
      <c r="A61" s="19"/>
      <c r="B61" s="5"/>
      <c r="C61" s="5"/>
      <c r="D61" s="9"/>
      <c r="E61" s="5"/>
      <c r="F61" s="8"/>
      <c r="G61" s="8"/>
      <c r="H61" s="8"/>
      <c r="I61" s="8"/>
      <c r="J61" s="41"/>
      <c r="K61" s="39"/>
      <c r="L61" s="39"/>
      <c r="M61" s="44"/>
      <c r="N61" s="44"/>
      <c r="O61" s="52"/>
      <c r="P61" s="86"/>
    </row>
    <row r="62" spans="1:16" ht="12.75" customHeight="1">
      <c r="A62" s="19"/>
      <c r="B62" s="5"/>
      <c r="C62" s="10" t="s">
        <v>5</v>
      </c>
      <c r="D62" s="9"/>
      <c r="E62" s="5"/>
      <c r="H62" s="2">
        <f>J62+L62</f>
        <v>81229</v>
      </c>
      <c r="I62" s="8"/>
      <c r="J62" s="42">
        <v>81229</v>
      </c>
      <c r="K62" s="39"/>
      <c r="L62" s="39"/>
      <c r="M62" s="46"/>
      <c r="N62" s="44"/>
      <c r="O62" s="52"/>
      <c r="P62" s="86">
        <f>(H62)+(M62)</f>
        <v>81229</v>
      </c>
    </row>
    <row r="63" spans="1:16" ht="12.75" customHeight="1">
      <c r="A63" s="19"/>
      <c r="B63" s="5"/>
      <c r="C63" s="5"/>
      <c r="D63" s="9"/>
      <c r="E63" s="5"/>
      <c r="H63" s="10"/>
      <c r="I63" s="8"/>
      <c r="J63" s="41"/>
      <c r="K63" s="39"/>
      <c r="L63" s="39"/>
      <c r="M63" s="44"/>
      <c r="N63" s="44"/>
      <c r="O63" s="52"/>
      <c r="P63" s="86"/>
    </row>
    <row r="64" spans="1:17" ht="12.75" customHeight="1">
      <c r="A64" s="24"/>
      <c r="B64" s="14"/>
      <c r="C64" s="14" t="s">
        <v>6</v>
      </c>
      <c r="D64" s="16"/>
      <c r="E64" s="14"/>
      <c r="F64" s="15"/>
      <c r="G64" s="15"/>
      <c r="H64" s="17">
        <f>SUM(H4:H63)</f>
        <v>525214.96</v>
      </c>
      <c r="I64" s="17"/>
      <c r="J64" s="43">
        <f>SUM(J4:J63)</f>
        <v>528300</v>
      </c>
      <c r="K64" s="43">
        <f>(H64)</f>
        <v>525214.96</v>
      </c>
      <c r="L64" s="43">
        <f>SUM(L4:L63)</f>
        <v>-3085.04</v>
      </c>
      <c r="M64" s="47">
        <f>SUM(M4:M63)</f>
        <v>118206</v>
      </c>
      <c r="N64" s="48"/>
      <c r="O64" s="53"/>
      <c r="P64" s="89">
        <f>SUM(P4:P63)</f>
        <v>801055.96</v>
      </c>
      <c r="Q64" s="15"/>
    </row>
    <row r="65" spans="1:17" s="15" customFormat="1" ht="12.75" customHeight="1">
      <c r="A65" s="22"/>
      <c r="B65" s="1"/>
      <c r="C65" s="1"/>
      <c r="D65" s="1"/>
      <c r="E65" s="1"/>
      <c r="F65" s="2"/>
      <c r="G65" s="2"/>
      <c r="H65" s="2"/>
      <c r="I65" s="2"/>
      <c r="J65" s="3"/>
      <c r="K65" s="2"/>
      <c r="L65" s="2"/>
      <c r="M65" s="1"/>
      <c r="N65" s="1"/>
      <c r="O65" s="1"/>
      <c r="P65" s="85"/>
      <c r="Q65" s="1"/>
    </row>
    <row r="66" ht="12.75" customHeight="1"/>
  </sheetData>
  <sheetProtection password="ECF4" sheet="1"/>
  <mergeCells count="3">
    <mergeCell ref="A1:P1"/>
    <mergeCell ref="A2:P2"/>
    <mergeCell ref="A3:P3"/>
  </mergeCells>
  <printOptions/>
  <pageMargins left="0.25" right="0.25" top="0.75" bottom="0.75" header="0.3" footer="0.3"/>
  <pageSetup horizontalDpi="600" verticalDpi="600" orientation="portrait" r:id="rId1"/>
  <headerFooter>
    <oddHeader>&amp;RVC SFY14
June 27, 2014</oddHeader>
  </headerFooter>
  <rowBreaks count="1" manualBreakCount="1">
    <brk id="2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2015-03-19T18:23:02Z</dcterms:modified>
  <cp:category/>
  <cp:version/>
  <cp:contentType/>
  <cp:contentStatus/>
</cp:coreProperties>
</file>