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30" windowWidth="27780" windowHeight="15060" activeTab="0"/>
  </bookViews>
  <sheets>
    <sheet name="FFY19 AA" sheetId="1" r:id="rId1"/>
  </sheets>
  <definedNames/>
  <calcPr fullCalcOnLoad="1"/>
</workbook>
</file>

<file path=xl/sharedStrings.xml><?xml version="1.0" encoding="utf-8"?>
<sst xmlns="http://schemas.openxmlformats.org/spreadsheetml/2006/main" count="300" uniqueCount="128">
  <si>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</si>
  <si>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</si>
  <si>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</si>
  <si>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</si>
  <si>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</si>
  <si>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</si>
  <si>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</si>
  <si>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</si>
  <si>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</si>
  <si>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</si>
  <si>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</si>
  <si>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</si>
  <si>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</si>
  <si>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</si>
  <si>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</si>
  <si>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</si>
  <si>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</si>
  <si>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</si>
  <si>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</si>
  <si>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</si>
  <si>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</si>
  <si>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</si>
  <si>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</si>
  <si>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</si>
  <si>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</si>
  <si>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</si>
  <si>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</si>
  <si>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</si>
  <si>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</si>
  <si>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</si>
  <si>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</si>
  <si>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</si>
  <si>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</si>
  <si>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</si>
  <si>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</si>
  <si>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</si>
  <si>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</si>
  <si>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</si>
  <si>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</si>
  <si>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Cook County State's Attorney's Office</t>
  </si>
  <si>
    <t>JAG Purpose Area:  PRVENTION AND EDUCATION PROGRAMS</t>
  </si>
  <si>
    <t>JAG Purpose Area:  PLANNING, EVALUATION, AND TECHNOLOGY IMPROVEMENT PROGRAMS</t>
  </si>
  <si>
    <t>Illinois Criminal Justice Information Authority</t>
  </si>
  <si>
    <t>Project Title:  Drug Strategy Impact Evaluation</t>
  </si>
  <si>
    <t>JAG Purpose Area:  CORRECTIONS AND COMMUNITY CORRECTIONS PROGRAMS</t>
  </si>
  <si>
    <t>JAG Purpose Area:  CRIME VICTIM AND WITNESS PROGRAMS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</si>
  <si>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</si>
  <si>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</si>
  <si>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</si>
  <si>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</si>
  <si>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</si>
  <si>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</si>
  <si>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</si>
  <si>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</si>
  <si>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</si>
  <si>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</si>
  <si>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412008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</si>
  <si>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</si>
  <si>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</si>
  <si>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</si>
  <si>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</si>
  <si>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</si>
  <si>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</si>
  <si>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</si>
  <si>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</si>
  <si>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</si>
  <si>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Waived</t>
  </si>
  <si>
    <t>N/R</t>
  </si>
  <si>
    <t>Interest Allocations</t>
  </si>
  <si>
    <t>Administration Funds from Interest 10%</t>
  </si>
  <si>
    <t>Cook County Community Justice Centers</t>
  </si>
  <si>
    <t>Cook County Human Trafficking</t>
  </si>
  <si>
    <t>Program Title:  JAG Operations</t>
  </si>
  <si>
    <t>Project Title:  Operational Effectiveness - Courts</t>
  </si>
  <si>
    <t>Kankakee County State's Attorney's Office</t>
  </si>
  <si>
    <t>Madison County State's Attorney's Office</t>
  </si>
  <si>
    <t>Winnebago County State's Attorney's Office</t>
  </si>
  <si>
    <t>Winnebago Youth Court</t>
  </si>
  <si>
    <t>Braidwood Police Department</t>
  </si>
  <si>
    <t>Local Formula Fund Allocations</t>
  </si>
  <si>
    <t>Total Local Formula Funds Allocated:</t>
  </si>
  <si>
    <t>417705</t>
  </si>
  <si>
    <t>417714</t>
  </si>
  <si>
    <t>417716</t>
  </si>
  <si>
    <t>417712</t>
  </si>
  <si>
    <t>417740</t>
  </si>
  <si>
    <t>417741</t>
  </si>
  <si>
    <t>417742</t>
  </si>
  <si>
    <t>1469-467</t>
  </si>
  <si>
    <t>Cook County Defense DNA &amp; Digital Evidence</t>
  </si>
  <si>
    <t>418013</t>
  </si>
  <si>
    <t>418007</t>
  </si>
  <si>
    <t>418011</t>
  </si>
  <si>
    <t>LaSalle County State's Attorney's Office</t>
  </si>
  <si>
    <t>2094-1397</t>
  </si>
  <si>
    <t>Cook County Sheriff's Office</t>
  </si>
  <si>
    <t>FFY19 PLAN</t>
  </si>
  <si>
    <t>Program Title: National Incident-Based Reporting System (NIBRS)</t>
  </si>
  <si>
    <t>NIBRS Set-Aside</t>
  </si>
  <si>
    <t>419006</t>
  </si>
  <si>
    <t>419009</t>
  </si>
  <si>
    <t>419010</t>
  </si>
  <si>
    <t>419015</t>
  </si>
  <si>
    <t>419018</t>
  </si>
  <si>
    <t>419019</t>
  </si>
  <si>
    <t>419016</t>
  </si>
  <si>
    <t>419743</t>
  </si>
  <si>
    <t>Program Title:  Evaluations</t>
  </si>
  <si>
    <t>Total Interest Earned (as of 12/31/2021)</t>
  </si>
  <si>
    <t>Undesignated Interest Available (as of 12/31/2021)</t>
  </si>
  <si>
    <t>Program Title:  Violent Crime Reduction in Illinois Communities</t>
  </si>
  <si>
    <t>Project Title:  Violent Crime Reduction in Illinois Communities</t>
  </si>
  <si>
    <t>Winnebago County</t>
  </si>
  <si>
    <t>Lake County State’s Attorney’s Office</t>
  </si>
  <si>
    <t>University of Illinois at Urbana - Champaign</t>
  </si>
  <si>
    <t>2094-1732</t>
  </si>
  <si>
    <r>
      <t xml:space="preserve">ATTACHMENT A - </t>
    </r>
    <r>
      <rPr>
        <b/>
        <i/>
        <sz val="12"/>
        <rFont val="Times New Roman"/>
        <family val="1"/>
      </rPr>
      <t xml:space="preserve">Revised </t>
    </r>
    <r>
      <rPr>
        <b/>
        <i/>
        <sz val="12"/>
        <color indexed="10"/>
        <rFont val="Times New Roman"/>
        <family val="1"/>
      </rPr>
      <t>12/</t>
    </r>
    <r>
      <rPr>
        <b/>
        <i/>
        <sz val="12"/>
        <color indexed="10"/>
        <rFont val="Times New Roman"/>
        <family val="1"/>
      </rPr>
      <t>31/21</t>
    </r>
  </si>
  <si>
    <t xml:space="preserve">MULTI </t>
  </si>
  <si>
    <t>MULTI</t>
  </si>
  <si>
    <t xml:space="preserve">GRANT </t>
  </si>
  <si>
    <t>AMOUNT 1</t>
  </si>
  <si>
    <t>SOURCE 1</t>
  </si>
  <si>
    <t>JAG FFY18</t>
  </si>
  <si>
    <t>Program Title:  Addressing Transportation Barriers in Illinois Communities</t>
  </si>
  <si>
    <t>NOFO 4/14/22</t>
  </si>
  <si>
    <t>2094-2139</t>
  </si>
  <si>
    <t>Acclivus</t>
  </si>
  <si>
    <t>Illinois State Police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</si>
</sst>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5" fontId="3" fillId="0" borderId="0" xfId="44" applyNumberFormat="1" applyFont="1" applyFill="1" applyBorder="1" applyAlignment="1">
      <alignment/>
    </xf>
    <xf numFmtId="172" fontId="51" fillId="0" borderId="0" xfId="58" applyNumberFormat="1" applyFont="1" applyFill="1" applyAlignment="1">
      <alignment horizontal="center"/>
    </xf>
    <xf numFmtId="172" fontId="52" fillId="0" borderId="0" xfId="58" applyNumberFormat="1" applyFont="1" applyFill="1" applyAlignment="1">
      <alignment horizontal="center"/>
    </xf>
    <xf numFmtId="0" fontId="52" fillId="33" borderId="0" xfId="59" applyFont="1" applyFill="1">
      <alignment/>
      <protection/>
    </xf>
    <xf numFmtId="0" fontId="52" fillId="33" borderId="0" xfId="59" applyFont="1" applyFill="1" applyAlignment="1">
      <alignment horizontal="center"/>
      <protection/>
    </xf>
    <xf numFmtId="5" fontId="52" fillId="33" borderId="0" xfId="0" applyNumberFormat="1" applyFont="1" applyFill="1" applyAlignment="1">
      <alignment/>
    </xf>
    <xf numFmtId="5" fontId="52" fillId="33" borderId="0" xfId="59" applyNumberFormat="1" applyFont="1" applyFill="1">
      <alignment/>
      <protection/>
    </xf>
    <xf numFmtId="5" fontId="52" fillId="33" borderId="0" xfId="0" applyNumberFormat="1" applyFont="1" applyFill="1" applyAlignment="1">
      <alignment horizontal="right"/>
    </xf>
    <xf numFmtId="5" fontId="52" fillId="33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0" fontId="3" fillId="11" borderId="0" xfId="59" applyFont="1" applyFill="1">
      <alignment/>
      <protection/>
    </xf>
    <xf numFmtId="0" fontId="6" fillId="6" borderId="0" xfId="59" applyFont="1" applyFill="1" applyAlignment="1">
      <alignment horizontal="left"/>
      <protection/>
    </xf>
    <xf numFmtId="0" fontId="3" fillId="6" borderId="0" xfId="59" applyFont="1" applyFill="1">
      <alignment/>
      <protection/>
    </xf>
    <xf numFmtId="0" fontId="3" fillId="6" borderId="0" xfId="59" applyFont="1" applyFill="1" applyAlignment="1">
      <alignment horizontal="center"/>
      <protection/>
    </xf>
    <xf numFmtId="5" fontId="3" fillId="6" borderId="0" xfId="0" applyNumberFormat="1" applyFont="1" applyFill="1" applyAlignment="1">
      <alignment/>
    </xf>
    <xf numFmtId="5" fontId="3" fillId="6" borderId="0" xfId="59" applyNumberFormat="1" applyFont="1" applyFill="1">
      <alignment/>
      <protection/>
    </xf>
    <xf numFmtId="5" fontId="3" fillId="6" borderId="0" xfId="44" applyNumberFormat="1" applyFont="1" applyFill="1" applyBorder="1" applyAlignment="1">
      <alignment/>
    </xf>
    <xf numFmtId="0" fontId="7" fillId="6" borderId="0" xfId="59" applyFont="1" applyFill="1">
      <alignment/>
      <protection/>
    </xf>
    <xf numFmtId="5" fontId="3" fillId="6" borderId="0" xfId="0" applyNumberFormat="1" applyFont="1" applyFill="1" applyAlignment="1">
      <alignment horizontal="right"/>
    </xf>
    <xf numFmtId="5" fontId="6" fillId="6" borderId="0" xfId="44" applyNumberFormat="1" applyFont="1" applyFill="1" applyBorder="1" applyAlignment="1">
      <alignment horizontal="center"/>
    </xf>
    <xf numFmtId="5" fontId="6" fillId="6" borderId="0" xfId="0" applyNumberFormat="1" applyFont="1" applyFill="1" applyAlignment="1">
      <alignment horizontal="center"/>
    </xf>
    <xf numFmtId="5" fontId="6" fillId="6" borderId="0" xfId="59" applyNumberFormat="1" applyFont="1" applyFill="1" applyAlignment="1">
      <alignment horizontal="center"/>
      <protection/>
    </xf>
    <xf numFmtId="5" fontId="51" fillId="11" borderId="10" xfId="59" applyNumberFormat="1" applyFont="1" applyFill="1" applyBorder="1">
      <alignment/>
      <protection/>
    </xf>
    <xf numFmtId="5" fontId="51" fillId="11" borderId="0" xfId="59" applyNumberFormat="1" applyFont="1" applyFill="1">
      <alignment/>
      <protection/>
    </xf>
    <xf numFmtId="5" fontId="51" fillId="0" borderId="0" xfId="44" applyNumberFormat="1" applyFont="1" applyFill="1" applyBorder="1" applyAlignment="1">
      <alignment/>
    </xf>
    <xf numFmtId="5" fontId="3" fillId="7" borderId="0" xfId="59" applyNumberFormat="1" applyFont="1" applyFill="1">
      <alignment/>
      <protection/>
    </xf>
    <xf numFmtId="5" fontId="3" fillId="7" borderId="10" xfId="59" applyNumberFormat="1" applyFont="1" applyFill="1" applyBorder="1">
      <alignment/>
      <protection/>
    </xf>
    <xf numFmtId="0" fontId="6" fillId="0" borderId="0" xfId="59" applyFont="1">
      <alignment/>
      <protection/>
    </xf>
    <xf numFmtId="172" fontId="3" fillId="0" borderId="0" xfId="58" applyNumberFormat="1" applyFill="1" applyAlignment="1">
      <alignment horizontal="center"/>
    </xf>
    <xf numFmtId="0" fontId="3" fillId="0" borderId="0" xfId="59" applyFont="1">
      <alignment/>
      <protection/>
    </xf>
    <xf numFmtId="172" fontId="4" fillId="0" borderId="0" xfId="58" applyNumberFormat="1" applyFont="1" applyFill="1" applyAlignment="1">
      <alignment horizontal="center"/>
    </xf>
    <xf numFmtId="172" fontId="8" fillId="0" borderId="0" xfId="58" applyNumberFormat="1" applyFont="1" applyFill="1" applyAlignment="1">
      <alignment horizontal="center"/>
    </xf>
    <xf numFmtId="172" fontId="3" fillId="0" borderId="0" xfId="58" applyNumberFormat="1" applyFont="1" applyFill="1" applyAlignment="1">
      <alignment horizontal="center"/>
    </xf>
    <xf numFmtId="172" fontId="6" fillId="0" borderId="0" xfId="58" applyNumberFormat="1" applyFont="1" applyFill="1" applyAlignment="1">
      <alignment horizontal="center"/>
    </xf>
    <xf numFmtId="49" fontId="6" fillId="6" borderId="0" xfId="58" applyNumberFormat="1" applyFont="1" applyFill="1" applyAlignment="1">
      <alignment horizontal="center"/>
    </xf>
    <xf numFmtId="172" fontId="9" fillId="0" borderId="0" xfId="58" applyNumberFormat="1" applyFont="1" applyFill="1" applyAlignment="1">
      <alignment horizontal="center"/>
    </xf>
    <xf numFmtId="172" fontId="3" fillId="0" borderId="0" xfId="59" applyNumberFormat="1" applyFont="1" applyAlignment="1">
      <alignment horizontal="center"/>
      <protection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172" fontId="6" fillId="0" borderId="0" xfId="59" applyNumberFormat="1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5" fontId="6" fillId="0" borderId="0" xfId="58" applyFont="1" applyFill="1" applyAlignment="1">
      <alignment/>
    </xf>
    <xf numFmtId="5" fontId="6" fillId="0" borderId="0" xfId="58" applyFont="1" applyFill="1" applyAlignment="1">
      <alignment horizontal="center"/>
    </xf>
    <xf numFmtId="5" fontId="3" fillId="0" borderId="0" xfId="59" applyNumberFormat="1" applyFont="1">
      <alignment/>
      <protection/>
    </xf>
    <xf numFmtId="0" fontId="6" fillId="0" borderId="0" xfId="59" applyFont="1" applyAlignment="1">
      <alignment horizontal="left"/>
      <protection/>
    </xf>
    <xf numFmtId="0" fontId="3" fillId="0" borderId="0" xfId="59" applyFont="1" applyAlignment="1">
      <alignment horizontal="center"/>
      <protection/>
    </xf>
    <xf numFmtId="5" fontId="3" fillId="0" borderId="0" xfId="59" applyNumberFormat="1" applyFont="1" applyAlignment="1">
      <alignment horizontal="center"/>
      <protection/>
    </xf>
    <xf numFmtId="5" fontId="6" fillId="0" borderId="0" xfId="58" applyFont="1" applyFill="1" applyBorder="1" applyAlignment="1">
      <alignment horizontal="center"/>
    </xf>
    <xf numFmtId="7" fontId="6" fillId="2" borderId="0" xfId="58" applyNumberFormat="1" applyFont="1" applyFill="1" applyAlignment="1">
      <alignment horizontal="center"/>
    </xf>
    <xf numFmtId="6" fontId="6" fillId="4" borderId="0" xfId="58" applyNumberFormat="1" applyFont="1" applyFill="1" applyAlignment="1">
      <alignment horizontal="center"/>
    </xf>
    <xf numFmtId="5" fontId="3" fillId="0" borderId="0" xfId="58" applyFill="1" applyAlignment="1">
      <alignment/>
    </xf>
    <xf numFmtId="5" fontId="7" fillId="0" borderId="0" xfId="58" applyFont="1" applyFill="1" applyAlignment="1">
      <alignment/>
    </xf>
    <xf numFmtId="0" fontId="3" fillId="2" borderId="0" xfId="0" applyFont="1" applyFill="1" applyAlignment="1">
      <alignment/>
    </xf>
    <xf numFmtId="6" fontId="3" fillId="4" borderId="0" xfId="0" applyNumberFormat="1" applyFont="1" applyFill="1" applyAlignment="1">
      <alignment/>
    </xf>
    <xf numFmtId="5" fontId="3" fillId="0" borderId="0" xfId="58" applyFill="1" applyAlignment="1">
      <alignment horizontal="center"/>
    </xf>
    <xf numFmtId="5" fontId="3" fillId="0" borderId="0" xfId="0" applyNumberFormat="1" applyFont="1" applyAlignment="1">
      <alignment horizontal="right"/>
    </xf>
    <xf numFmtId="5" fontId="3" fillId="2" borderId="0" xfId="0" applyNumberFormat="1" applyFont="1" applyFill="1" applyAlignment="1">
      <alignment/>
    </xf>
    <xf numFmtId="49" fontId="3" fillId="0" borderId="0" xfId="58" applyNumberFormat="1" applyFill="1" applyAlignment="1">
      <alignment horizontal="center"/>
    </xf>
    <xf numFmtId="0" fontId="12" fillId="0" borderId="0" xfId="59" applyFont="1">
      <alignment/>
      <protection/>
    </xf>
    <xf numFmtId="0" fontId="7" fillId="0" borderId="0" xfId="59" applyFont="1">
      <alignment/>
      <protection/>
    </xf>
    <xf numFmtId="5" fontId="51" fillId="0" borderId="0" xfId="0" applyNumberFormat="1" applyFont="1" applyAlignment="1">
      <alignment/>
    </xf>
    <xf numFmtId="5" fontId="3" fillId="0" borderId="0" xfId="58" applyFill="1" applyBorder="1" applyAlignment="1">
      <alignment/>
    </xf>
    <xf numFmtId="5" fontId="3" fillId="2" borderId="0" xfId="44" applyNumberFormat="1" applyFont="1" applyFill="1" applyBorder="1" applyAlignment="1">
      <alignment/>
    </xf>
    <xf numFmtId="172" fontId="3" fillId="33" borderId="0" xfId="58" applyNumberFormat="1" applyFill="1" applyAlignment="1">
      <alignment horizontal="center"/>
    </xf>
    <xf numFmtId="5" fontId="3" fillId="33" borderId="0" xfId="58" applyFill="1" applyAlignment="1">
      <alignment horizontal="center"/>
    </xf>
    <xf numFmtId="5" fontId="52" fillId="33" borderId="0" xfId="58" applyFont="1" applyFill="1" applyAlignment="1">
      <alignment/>
    </xf>
    <xf numFmtId="5" fontId="3" fillId="0" borderId="0" xfId="59" applyNumberFormat="1" applyFont="1" applyAlignment="1">
      <alignment horizontal="right"/>
      <protection/>
    </xf>
    <xf numFmtId="0" fontId="6" fillId="2" borderId="0" xfId="0" applyFont="1" applyFill="1" applyAlignment="1">
      <alignment/>
    </xf>
    <xf numFmtId="6" fontId="6" fillId="4" borderId="0" xfId="0" applyNumberFormat="1" applyFont="1" applyFill="1" applyAlignment="1">
      <alignment/>
    </xf>
    <xf numFmtId="0" fontId="6" fillId="0" borderId="0" xfId="0" applyFont="1" applyAlignment="1">
      <alignment/>
    </xf>
    <xf numFmtId="172" fontId="3" fillId="6" borderId="0" xfId="58" applyNumberFormat="1" applyFill="1" applyAlignment="1">
      <alignment horizontal="center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5" fontId="51" fillId="0" borderId="0" xfId="58" applyFont="1" applyFill="1" applyAlignment="1">
      <alignment horizontal="center"/>
    </xf>
    <xf numFmtId="0" fontId="51" fillId="0" borderId="0" xfId="59" applyFont="1">
      <alignment/>
      <protection/>
    </xf>
    <xf numFmtId="0" fontId="51" fillId="0" borderId="0" xfId="59" applyFont="1" applyAlignment="1">
      <alignment horizontal="center"/>
      <protection/>
    </xf>
    <xf numFmtId="5" fontId="51" fillId="0" borderId="0" xfId="59" applyNumberFormat="1" applyFont="1">
      <alignment/>
      <protection/>
    </xf>
    <xf numFmtId="5" fontId="51" fillId="0" borderId="0" xfId="58" applyFont="1" applyFill="1" applyAlignment="1">
      <alignment/>
    </xf>
    <xf numFmtId="0" fontId="51" fillId="2" borderId="0" xfId="0" applyFont="1" applyFill="1" applyAlignment="1">
      <alignment/>
    </xf>
    <xf numFmtId="6" fontId="51" fillId="4" borderId="0" xfId="0" applyNumberFormat="1" applyFont="1" applyFill="1" applyAlignment="1">
      <alignment/>
    </xf>
    <xf numFmtId="0" fontId="51" fillId="0" borderId="0" xfId="0" applyFont="1" applyAlignment="1">
      <alignment/>
    </xf>
    <xf numFmtId="6" fontId="3" fillId="0" borderId="0" xfId="59" applyNumberFormat="1" applyFont="1">
      <alignment/>
      <protection/>
    </xf>
    <xf numFmtId="5" fontId="6" fillId="0" borderId="0" xfId="58" applyFont="1" applyFill="1" applyAlignment="1">
      <alignment horizontal="right"/>
    </xf>
    <xf numFmtId="5" fontId="6" fillId="0" borderId="0" xfId="58" applyFont="1" applyFill="1" applyBorder="1" applyAlignment="1">
      <alignment/>
    </xf>
    <xf numFmtId="5" fontId="3" fillId="0" borderId="0" xfId="46" applyFill="1" applyAlignment="1">
      <alignment/>
    </xf>
    <xf numFmtId="172" fontId="51" fillId="0" borderId="0" xfId="59" applyNumberFormat="1" applyFont="1" applyAlignment="1">
      <alignment horizontal="center"/>
      <protection/>
    </xf>
    <xf numFmtId="5" fontId="6" fillId="0" borderId="0" xfId="59" applyNumberFormat="1" applyFont="1">
      <alignment/>
      <protection/>
    </xf>
    <xf numFmtId="0" fontId="6" fillId="0" borderId="0" xfId="59" applyFont="1" applyAlignment="1">
      <alignment horizontal="center"/>
      <protection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4">
      <selection activeCell="C5" sqref="C5:M5"/>
    </sheetView>
  </sheetViews>
  <sheetFormatPr defaultColWidth="9.140625" defaultRowHeight="15"/>
  <cols>
    <col min="1" max="1" width="9.421875" style="74" customWidth="1"/>
    <col min="2" max="2" width="2.00390625" style="38" customWidth="1"/>
    <col min="3" max="3" width="25.140625" style="38" customWidth="1"/>
    <col min="4" max="4" width="9.140625" style="38" customWidth="1"/>
    <col min="5" max="5" width="6.421875" style="38" customWidth="1"/>
    <col min="6" max="6" width="9.00390625" style="38" customWidth="1"/>
    <col min="7" max="7" width="11.28125" style="40" bestFit="1" customWidth="1"/>
    <col min="8" max="8" width="2.00390625" style="40" customWidth="1"/>
    <col min="9" max="9" width="8.00390625" style="40" customWidth="1"/>
    <col min="10" max="10" width="3.28125" style="40" customWidth="1"/>
    <col min="11" max="11" width="12.7109375" style="40" hidden="1" customWidth="1"/>
    <col min="12" max="12" width="12.28125" style="40" hidden="1" customWidth="1"/>
    <col min="13" max="13" width="12.7109375" style="40" hidden="1" customWidth="1"/>
    <col min="14" max="14" width="10.28125" style="38" bestFit="1" customWidth="1"/>
    <col min="15" max="15" width="9.7109375" style="38" bestFit="1" customWidth="1"/>
    <col min="16" max="16" width="10.140625" style="39" bestFit="1" customWidth="1"/>
    <col min="17" max="16384" width="9.140625" style="38" customWidth="1"/>
  </cols>
  <sheetData>
    <row r="1" spans="1:13" ht="18.75">
      <c r="A1" s="37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 customHeight="1">
      <c r="A2" s="37"/>
      <c r="B2" s="91" t="s">
        <v>96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.75">
      <c r="A3" s="31"/>
      <c r="B3" s="91" t="s">
        <v>116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2.75" customHeight="1">
      <c r="A4" s="37"/>
    </row>
    <row r="5" spans="1:13" ht="12.75" customHeight="1">
      <c r="A5" s="41"/>
      <c r="B5" s="30"/>
      <c r="C5" s="89" t="s">
        <v>1</v>
      </c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.75" customHeight="1">
      <c r="A6" s="37"/>
      <c r="B6" s="30"/>
      <c r="C6" s="43"/>
      <c r="D6" s="44"/>
      <c r="E6" s="43"/>
      <c r="F6" s="43"/>
      <c r="G6" s="43"/>
      <c r="H6" s="43"/>
      <c r="I6" s="43"/>
      <c r="J6" s="43"/>
      <c r="K6" s="45"/>
      <c r="L6" s="45"/>
      <c r="M6" s="45"/>
    </row>
    <row r="7" spans="1:16" ht="12.75" customHeight="1">
      <c r="A7" s="46" t="s">
        <v>94</v>
      </c>
      <c r="B7" s="46" t="s">
        <v>57</v>
      </c>
      <c r="C7" s="47"/>
      <c r="D7" s="47"/>
      <c r="E7" s="47"/>
      <c r="F7" s="47"/>
      <c r="G7" s="48"/>
      <c r="H7" s="48"/>
      <c r="I7" s="48"/>
      <c r="J7" s="45"/>
      <c r="K7" s="49" t="s">
        <v>2</v>
      </c>
      <c r="L7" s="44" t="s">
        <v>3</v>
      </c>
      <c r="M7" s="48"/>
      <c r="N7" s="50" t="s">
        <v>117</v>
      </c>
      <c r="O7" s="50" t="s">
        <v>118</v>
      </c>
      <c r="P7" s="51" t="s">
        <v>119</v>
      </c>
    </row>
    <row r="8" spans="1:16" ht="12.75" customHeight="1">
      <c r="A8" s="41"/>
      <c r="B8" s="43"/>
      <c r="C8" s="30"/>
      <c r="D8" s="47"/>
      <c r="E8" s="30"/>
      <c r="F8" s="30"/>
      <c r="G8" s="45"/>
      <c r="H8" s="45"/>
      <c r="I8" s="52"/>
      <c r="J8" s="45"/>
      <c r="K8" s="49" t="s">
        <v>4</v>
      </c>
      <c r="L8" s="44" t="s">
        <v>4</v>
      </c>
      <c r="M8" s="44" t="s">
        <v>5</v>
      </c>
      <c r="N8" s="50" t="s">
        <v>120</v>
      </c>
      <c r="O8" s="50" t="s">
        <v>121</v>
      </c>
      <c r="P8" s="51" t="s">
        <v>55</v>
      </c>
    </row>
    <row r="9" spans="1:16" ht="12.75" customHeight="1">
      <c r="A9" s="32"/>
      <c r="B9" s="30"/>
      <c r="C9" s="53" t="s">
        <v>58</v>
      </c>
      <c r="D9" s="47"/>
      <c r="E9" s="30"/>
      <c r="F9" s="30"/>
      <c r="G9" s="45"/>
      <c r="H9" s="45"/>
      <c r="I9" s="45"/>
      <c r="J9" s="45"/>
      <c r="K9" s="45"/>
      <c r="L9" s="45"/>
      <c r="M9" s="45"/>
      <c r="N9" s="54"/>
      <c r="O9" s="54"/>
      <c r="P9" s="55"/>
    </row>
    <row r="10" spans="1:16" ht="12.75" customHeight="1">
      <c r="A10" s="29">
        <v>419000</v>
      </c>
      <c r="B10" s="56"/>
      <c r="C10" s="30" t="s">
        <v>10</v>
      </c>
      <c r="D10" s="47"/>
      <c r="E10" s="30"/>
      <c r="F10" s="30"/>
      <c r="G10" s="40">
        <f aca="true" t="shared" si="0" ref="G10:G29">K10+M10</f>
        <v>94274</v>
      </c>
      <c r="H10" s="45" t="s">
        <v>9</v>
      </c>
      <c r="I10" s="57" t="s">
        <v>67</v>
      </c>
      <c r="J10" s="45" t="s">
        <v>6</v>
      </c>
      <c r="K10" s="40">
        <v>94274</v>
      </c>
      <c r="L10" s="52"/>
      <c r="N10" s="58"/>
      <c r="O10" s="54"/>
      <c r="P10" s="55">
        <f>(G10)+(N10)</f>
        <v>94274</v>
      </c>
    </row>
    <row r="11" spans="1:16" ht="12.75" customHeight="1">
      <c r="A11" s="29">
        <v>419001</v>
      </c>
      <c r="B11" s="56"/>
      <c r="C11" s="30" t="s">
        <v>11</v>
      </c>
      <c r="D11" s="47"/>
      <c r="E11" s="30"/>
      <c r="F11" s="30"/>
      <c r="G11" s="40">
        <f t="shared" si="0"/>
        <v>110855</v>
      </c>
      <c r="H11" s="45" t="s">
        <v>9</v>
      </c>
      <c r="I11" s="57" t="s">
        <v>67</v>
      </c>
      <c r="J11" s="45" t="s">
        <v>6</v>
      </c>
      <c r="K11" s="40">
        <v>110855</v>
      </c>
      <c r="L11" s="52"/>
      <c r="N11" s="58"/>
      <c r="O11" s="54"/>
      <c r="P11" s="55">
        <f aca="true" t="shared" si="1" ref="P11:P29">(G11)+(N11)</f>
        <v>110855</v>
      </c>
    </row>
    <row r="12" spans="1:16" ht="12.75" customHeight="1" hidden="1">
      <c r="A12" s="29">
        <v>418002</v>
      </c>
      <c r="B12" s="56"/>
      <c r="C12" s="30" t="s">
        <v>12</v>
      </c>
      <c r="D12" s="47"/>
      <c r="E12" s="30"/>
      <c r="F12" s="30"/>
      <c r="G12" s="40">
        <f t="shared" si="0"/>
        <v>0</v>
      </c>
      <c r="H12" s="45" t="s">
        <v>9</v>
      </c>
      <c r="I12" s="57" t="s">
        <v>67</v>
      </c>
      <c r="J12" s="45" t="s">
        <v>6</v>
      </c>
      <c r="L12" s="52"/>
      <c r="N12" s="58"/>
      <c r="O12" s="54"/>
      <c r="P12" s="55">
        <f t="shared" si="1"/>
        <v>0</v>
      </c>
    </row>
    <row r="13" spans="1:16" ht="12.75" customHeight="1">
      <c r="A13" s="29">
        <v>419003</v>
      </c>
      <c r="B13" s="56"/>
      <c r="C13" s="30" t="s">
        <v>13</v>
      </c>
      <c r="D13" s="47"/>
      <c r="E13" s="30"/>
      <c r="F13" s="30"/>
      <c r="G13" s="40">
        <f t="shared" si="0"/>
        <v>119859</v>
      </c>
      <c r="H13" s="45" t="s">
        <v>9</v>
      </c>
      <c r="I13" s="57" t="s">
        <v>67</v>
      </c>
      <c r="J13" s="45" t="s">
        <v>6</v>
      </c>
      <c r="K13" s="40">
        <v>119859</v>
      </c>
      <c r="L13" s="52"/>
      <c r="N13" s="58"/>
      <c r="O13" s="54"/>
      <c r="P13" s="55">
        <f t="shared" si="1"/>
        <v>119859</v>
      </c>
    </row>
    <row r="14" spans="1:16" ht="12.75" customHeight="1">
      <c r="A14" s="29">
        <v>419004</v>
      </c>
      <c r="B14" s="56"/>
      <c r="C14" s="30" t="s">
        <v>14</v>
      </c>
      <c r="D14" s="47"/>
      <c r="E14" s="30"/>
      <c r="F14" s="30"/>
      <c r="G14" s="40">
        <f t="shared" si="0"/>
        <v>111715</v>
      </c>
      <c r="H14" s="45" t="s">
        <v>9</v>
      </c>
      <c r="I14" s="57" t="s">
        <v>67</v>
      </c>
      <c r="J14" s="45" t="s">
        <v>6</v>
      </c>
      <c r="K14" s="40">
        <v>111715</v>
      </c>
      <c r="L14" s="52"/>
      <c r="N14" s="58"/>
      <c r="O14" s="54"/>
      <c r="P14" s="55">
        <f t="shared" si="1"/>
        <v>111715</v>
      </c>
    </row>
    <row r="15" spans="1:16" ht="12.75" customHeight="1" hidden="1">
      <c r="A15" s="59" t="s">
        <v>81</v>
      </c>
      <c r="B15" s="56"/>
      <c r="C15" s="30" t="s">
        <v>15</v>
      </c>
      <c r="D15" s="47"/>
      <c r="E15" s="30"/>
      <c r="F15" s="30"/>
      <c r="G15" s="40">
        <f t="shared" si="0"/>
        <v>0</v>
      </c>
      <c r="H15" s="45" t="s">
        <v>9</v>
      </c>
      <c r="I15" s="57" t="s">
        <v>67</v>
      </c>
      <c r="J15" s="45" t="s">
        <v>6</v>
      </c>
      <c r="L15" s="52"/>
      <c r="N15" s="58"/>
      <c r="O15" s="54"/>
      <c r="P15" s="55">
        <f t="shared" si="1"/>
        <v>0</v>
      </c>
    </row>
    <row r="16" spans="1:16" ht="12.75" customHeight="1">
      <c r="A16" s="59" t="s">
        <v>99</v>
      </c>
      <c r="B16" s="56"/>
      <c r="C16" s="30" t="s">
        <v>16</v>
      </c>
      <c r="D16" s="47"/>
      <c r="E16" s="30"/>
      <c r="F16" s="30"/>
      <c r="G16" s="40">
        <f t="shared" si="0"/>
        <v>197778</v>
      </c>
      <c r="H16" s="45" t="s">
        <v>9</v>
      </c>
      <c r="I16" s="57" t="s">
        <v>67</v>
      </c>
      <c r="J16" s="45" t="s">
        <v>6</v>
      </c>
      <c r="K16" s="40">
        <v>197778</v>
      </c>
      <c r="L16" s="52"/>
      <c r="N16" s="58"/>
      <c r="O16" s="54"/>
      <c r="P16" s="55">
        <f t="shared" si="1"/>
        <v>197778</v>
      </c>
    </row>
    <row r="17" spans="1:16" ht="12.75" customHeight="1" hidden="1">
      <c r="A17" s="59" t="s">
        <v>91</v>
      </c>
      <c r="B17" s="56"/>
      <c r="C17" s="30" t="s">
        <v>17</v>
      </c>
      <c r="D17" s="47"/>
      <c r="E17" s="30"/>
      <c r="F17" s="30"/>
      <c r="G17" s="40">
        <f t="shared" si="0"/>
        <v>0</v>
      </c>
      <c r="H17" s="45" t="s">
        <v>9</v>
      </c>
      <c r="I17" s="57" t="s">
        <v>67</v>
      </c>
      <c r="J17" s="45" t="s">
        <v>6</v>
      </c>
      <c r="L17" s="52"/>
      <c r="N17" s="58"/>
      <c r="O17" s="54"/>
      <c r="P17" s="55">
        <f t="shared" si="1"/>
        <v>0</v>
      </c>
    </row>
    <row r="18" spans="1:16" ht="12.75" customHeight="1" hidden="1">
      <c r="A18" s="59" t="s">
        <v>56</v>
      </c>
      <c r="B18" s="56"/>
      <c r="C18" s="30" t="s">
        <v>18</v>
      </c>
      <c r="D18" s="47"/>
      <c r="E18" s="30"/>
      <c r="F18" s="30"/>
      <c r="G18" s="40">
        <f t="shared" si="0"/>
        <v>0</v>
      </c>
      <c r="H18" s="45" t="s">
        <v>9</v>
      </c>
      <c r="I18" s="57" t="s">
        <v>67</v>
      </c>
      <c r="J18" s="45" t="s">
        <v>6</v>
      </c>
      <c r="L18" s="52"/>
      <c r="N18" s="58"/>
      <c r="O18" s="54"/>
      <c r="P18" s="55">
        <f t="shared" si="1"/>
        <v>0</v>
      </c>
    </row>
    <row r="19" spans="1:16" ht="12.75" customHeight="1">
      <c r="A19" s="59" t="s">
        <v>100</v>
      </c>
      <c r="B19" s="56"/>
      <c r="C19" s="30" t="s">
        <v>19</v>
      </c>
      <c r="D19" s="47"/>
      <c r="E19" s="30"/>
      <c r="F19" s="30"/>
      <c r="G19" s="40">
        <f t="shared" si="0"/>
        <v>198968</v>
      </c>
      <c r="H19" s="45" t="s">
        <v>9</v>
      </c>
      <c r="I19" s="57" t="s">
        <v>67</v>
      </c>
      <c r="J19" s="45" t="s">
        <v>6</v>
      </c>
      <c r="K19" s="40">
        <v>198968</v>
      </c>
      <c r="L19" s="52"/>
      <c r="N19" s="58"/>
      <c r="O19" s="54"/>
      <c r="P19" s="55">
        <f t="shared" si="1"/>
        <v>198968</v>
      </c>
    </row>
    <row r="20" spans="1:16" ht="12.75" customHeight="1">
      <c r="A20" s="59" t="s">
        <v>101</v>
      </c>
      <c r="B20" s="56"/>
      <c r="C20" s="30" t="s">
        <v>20</v>
      </c>
      <c r="D20" s="47"/>
      <c r="E20" s="30"/>
      <c r="F20" s="30"/>
      <c r="G20" s="40">
        <f t="shared" si="0"/>
        <v>149388</v>
      </c>
      <c r="H20" s="45" t="s">
        <v>9</v>
      </c>
      <c r="I20" s="57" t="s">
        <v>67</v>
      </c>
      <c r="J20" s="45" t="s">
        <v>6</v>
      </c>
      <c r="K20" s="40">
        <v>149388</v>
      </c>
      <c r="L20" s="52"/>
      <c r="N20" s="58"/>
      <c r="O20" s="54"/>
      <c r="P20" s="55">
        <f t="shared" si="1"/>
        <v>149388</v>
      </c>
    </row>
    <row r="21" spans="1:16" ht="12.75" customHeight="1" hidden="1">
      <c r="A21" s="59" t="s">
        <v>92</v>
      </c>
      <c r="B21" s="56"/>
      <c r="C21" s="30" t="s">
        <v>21</v>
      </c>
      <c r="D21" s="47"/>
      <c r="E21" s="30"/>
      <c r="F21" s="30"/>
      <c r="G21" s="40">
        <f t="shared" si="0"/>
        <v>0</v>
      </c>
      <c r="H21" s="45" t="s">
        <v>9</v>
      </c>
      <c r="I21" s="57" t="s">
        <v>67</v>
      </c>
      <c r="J21" s="45" t="s">
        <v>6</v>
      </c>
      <c r="L21" s="52"/>
      <c r="N21" s="58"/>
      <c r="O21" s="54"/>
      <c r="P21" s="55">
        <f t="shared" si="1"/>
        <v>0</v>
      </c>
    </row>
    <row r="22" spans="1:16" ht="12.75" customHeight="1" hidden="1">
      <c r="A22" s="59" t="s">
        <v>84</v>
      </c>
      <c r="B22" s="56"/>
      <c r="C22" s="30" t="s">
        <v>22</v>
      </c>
      <c r="D22" s="47"/>
      <c r="E22" s="30"/>
      <c r="F22" s="30"/>
      <c r="G22" s="40">
        <f t="shared" si="0"/>
        <v>0</v>
      </c>
      <c r="H22" s="45" t="s">
        <v>9</v>
      </c>
      <c r="I22" s="57" t="s">
        <v>67</v>
      </c>
      <c r="J22" s="45" t="s">
        <v>6</v>
      </c>
      <c r="L22" s="52"/>
      <c r="N22" s="58"/>
      <c r="O22" s="54"/>
      <c r="P22" s="55">
        <f t="shared" si="1"/>
        <v>0</v>
      </c>
    </row>
    <row r="23" spans="1:16" ht="12.75" customHeight="1" hidden="1">
      <c r="A23" s="59" t="s">
        <v>90</v>
      </c>
      <c r="B23" s="56"/>
      <c r="C23" s="30" t="s">
        <v>23</v>
      </c>
      <c r="D23" s="47"/>
      <c r="E23" s="30"/>
      <c r="F23" s="30"/>
      <c r="G23" s="40">
        <f t="shared" si="0"/>
        <v>0</v>
      </c>
      <c r="H23" s="45" t="s">
        <v>9</v>
      </c>
      <c r="I23" s="57" t="s">
        <v>67</v>
      </c>
      <c r="J23" s="45" t="s">
        <v>6</v>
      </c>
      <c r="L23" s="52"/>
      <c r="N23" s="58"/>
      <c r="O23" s="54"/>
      <c r="P23" s="55">
        <f t="shared" si="1"/>
        <v>0</v>
      </c>
    </row>
    <row r="24" spans="1:16" ht="12.75" customHeight="1" hidden="1">
      <c r="A24" s="59" t="s">
        <v>82</v>
      </c>
      <c r="B24" s="56"/>
      <c r="C24" s="30" t="s">
        <v>24</v>
      </c>
      <c r="D24" s="47"/>
      <c r="E24" s="30"/>
      <c r="F24" s="30"/>
      <c r="G24" s="40">
        <f t="shared" si="0"/>
        <v>0</v>
      </c>
      <c r="H24" s="45" t="s">
        <v>9</v>
      </c>
      <c r="I24" s="57" t="s">
        <v>67</v>
      </c>
      <c r="J24" s="45" t="s">
        <v>6</v>
      </c>
      <c r="L24" s="52"/>
      <c r="N24" s="58"/>
      <c r="O24" s="54"/>
      <c r="P24" s="55">
        <f t="shared" si="1"/>
        <v>0</v>
      </c>
    </row>
    <row r="25" spans="1:16" ht="12.75" customHeight="1">
      <c r="A25" s="59" t="s">
        <v>102</v>
      </c>
      <c r="B25" s="56"/>
      <c r="C25" s="30" t="s">
        <v>25</v>
      </c>
      <c r="D25" s="47"/>
      <c r="E25" s="30"/>
      <c r="F25" s="30"/>
      <c r="G25" s="40">
        <f t="shared" si="0"/>
        <v>54947</v>
      </c>
      <c r="H25" s="45" t="s">
        <v>9</v>
      </c>
      <c r="I25" s="57" t="s">
        <v>67</v>
      </c>
      <c r="J25" s="45" t="s">
        <v>6</v>
      </c>
      <c r="K25" s="40">
        <v>54947</v>
      </c>
      <c r="L25" s="52"/>
      <c r="N25" s="58">
        <v>65291</v>
      </c>
      <c r="O25" s="54" t="s">
        <v>122</v>
      </c>
      <c r="P25" s="55">
        <f t="shared" si="1"/>
        <v>120238</v>
      </c>
    </row>
    <row r="26" spans="1:16" ht="12.75" customHeight="1" hidden="1">
      <c r="A26" s="59" t="s">
        <v>26</v>
      </c>
      <c r="B26" s="56"/>
      <c r="C26" s="30" t="s">
        <v>27</v>
      </c>
      <c r="D26" s="47"/>
      <c r="E26" s="30"/>
      <c r="F26" s="30"/>
      <c r="G26" s="40">
        <f t="shared" si="0"/>
        <v>0</v>
      </c>
      <c r="H26" s="45" t="s">
        <v>9</v>
      </c>
      <c r="I26" s="57" t="s">
        <v>67</v>
      </c>
      <c r="J26" s="45" t="s">
        <v>6</v>
      </c>
      <c r="L26" s="52"/>
      <c r="N26" s="58"/>
      <c r="O26" s="54"/>
      <c r="P26" s="55">
        <f t="shared" si="1"/>
        <v>0</v>
      </c>
    </row>
    <row r="27" spans="1:16" ht="12.75" customHeight="1">
      <c r="A27" s="59" t="s">
        <v>103</v>
      </c>
      <c r="B27" s="56"/>
      <c r="C27" s="30" t="s">
        <v>28</v>
      </c>
      <c r="D27" s="47"/>
      <c r="E27" s="30"/>
      <c r="F27" s="30"/>
      <c r="G27" s="40">
        <f t="shared" si="0"/>
        <v>80747</v>
      </c>
      <c r="H27" s="45" t="s">
        <v>9</v>
      </c>
      <c r="I27" s="57" t="s">
        <v>67</v>
      </c>
      <c r="J27" s="45" t="s">
        <v>6</v>
      </c>
      <c r="K27" s="40">
        <v>80747</v>
      </c>
      <c r="L27" s="52"/>
      <c r="N27" s="58">
        <v>65935</v>
      </c>
      <c r="O27" s="54" t="s">
        <v>122</v>
      </c>
      <c r="P27" s="55">
        <f t="shared" si="1"/>
        <v>146682</v>
      </c>
    </row>
    <row r="28" spans="1:16" ht="12.75" customHeight="1">
      <c r="A28" s="59" t="s">
        <v>104</v>
      </c>
      <c r="B28" s="56"/>
      <c r="C28" s="30" t="s">
        <v>29</v>
      </c>
      <c r="D28" s="47"/>
      <c r="E28" s="30"/>
      <c r="F28" s="30"/>
      <c r="G28" s="40">
        <f t="shared" si="0"/>
        <v>60543</v>
      </c>
      <c r="H28" s="45" t="s">
        <v>9</v>
      </c>
      <c r="I28" s="57" t="s">
        <v>67</v>
      </c>
      <c r="J28" s="45" t="s">
        <v>6</v>
      </c>
      <c r="K28" s="40">
        <v>60543</v>
      </c>
      <c r="L28" s="52"/>
      <c r="N28" s="58">
        <v>69755</v>
      </c>
      <c r="O28" s="54" t="s">
        <v>122</v>
      </c>
      <c r="P28" s="55">
        <f t="shared" si="1"/>
        <v>130298</v>
      </c>
    </row>
    <row r="29" spans="1:16" ht="12.75" customHeight="1">
      <c r="A29" s="59" t="s">
        <v>105</v>
      </c>
      <c r="B29" s="56"/>
      <c r="C29" s="30" t="s">
        <v>30</v>
      </c>
      <c r="D29" s="47"/>
      <c r="E29" s="30"/>
      <c r="F29" s="30"/>
      <c r="G29" s="40">
        <f t="shared" si="0"/>
        <v>51285</v>
      </c>
      <c r="H29" s="45" t="s">
        <v>9</v>
      </c>
      <c r="I29" s="57" t="s">
        <v>67</v>
      </c>
      <c r="J29" s="45" t="s">
        <v>6</v>
      </c>
      <c r="K29" s="40">
        <v>51285</v>
      </c>
      <c r="L29" s="52"/>
      <c r="N29" s="58"/>
      <c r="O29" s="54"/>
      <c r="P29" s="55">
        <f t="shared" si="1"/>
        <v>51285</v>
      </c>
    </row>
    <row r="30" spans="1:16" ht="12.75" customHeight="1" hidden="1">
      <c r="A30" s="59" t="s">
        <v>83</v>
      </c>
      <c r="B30" s="56"/>
      <c r="C30" s="30" t="s">
        <v>59</v>
      </c>
      <c r="D30" s="47"/>
      <c r="E30" s="30"/>
      <c r="F30" s="30"/>
      <c r="G30" s="40">
        <f>K30+M30</f>
        <v>0</v>
      </c>
      <c r="H30" s="45" t="s">
        <v>9</v>
      </c>
      <c r="I30" s="57" t="s">
        <v>67</v>
      </c>
      <c r="J30" s="45" t="s">
        <v>6</v>
      </c>
      <c r="K30" s="40">
        <v>0</v>
      </c>
      <c r="L30" s="52"/>
      <c r="N30" s="54"/>
      <c r="O30" s="54"/>
      <c r="P30" s="55"/>
    </row>
    <row r="31" spans="1:16" ht="12.75" customHeight="1">
      <c r="A31" s="59"/>
      <c r="B31" s="56"/>
      <c r="C31" s="60"/>
      <c r="D31" s="47"/>
      <c r="E31" s="30"/>
      <c r="F31" s="30"/>
      <c r="H31" s="45"/>
      <c r="J31" s="45"/>
      <c r="L31" s="52"/>
      <c r="N31" s="54"/>
      <c r="O31" s="54"/>
      <c r="P31" s="55"/>
    </row>
    <row r="32" spans="1:16" ht="12.75" customHeight="1">
      <c r="A32" s="59"/>
      <c r="B32" s="56"/>
      <c r="C32" s="30"/>
      <c r="D32" s="47"/>
      <c r="E32" s="30"/>
      <c r="F32" s="30"/>
      <c r="H32" s="45"/>
      <c r="J32" s="45"/>
      <c r="L32" s="52"/>
      <c r="N32" s="54"/>
      <c r="O32" s="54"/>
      <c r="P32" s="55"/>
    </row>
    <row r="33" spans="1:16" ht="12.75" customHeight="1">
      <c r="A33" s="46" t="s">
        <v>94</v>
      </c>
      <c r="B33" s="46" t="s">
        <v>62</v>
      </c>
      <c r="C33" s="30"/>
      <c r="D33" s="47"/>
      <c r="E33" s="30"/>
      <c r="F33" s="30"/>
      <c r="H33" s="45"/>
      <c r="I33" s="57"/>
      <c r="J33" s="45"/>
      <c r="K33" s="1"/>
      <c r="L33" s="45"/>
      <c r="N33" s="54"/>
      <c r="O33" s="54"/>
      <c r="P33" s="55"/>
    </row>
    <row r="34" spans="1:16" ht="12.75" customHeight="1">
      <c r="A34" s="59"/>
      <c r="B34" s="56"/>
      <c r="C34" s="30"/>
      <c r="D34" s="47"/>
      <c r="E34" s="30"/>
      <c r="F34" s="30"/>
      <c r="H34" s="45"/>
      <c r="I34" s="57"/>
      <c r="J34" s="45"/>
      <c r="K34" s="1"/>
      <c r="L34" s="45"/>
      <c r="N34" s="54"/>
      <c r="O34" s="54"/>
      <c r="P34" s="55"/>
    </row>
    <row r="35" spans="1:16" ht="12.75" customHeight="1">
      <c r="A35" s="59"/>
      <c r="B35" s="56"/>
      <c r="C35" s="61" t="s">
        <v>63</v>
      </c>
      <c r="D35" s="47"/>
      <c r="E35" s="30"/>
      <c r="F35" s="30"/>
      <c r="H35" s="45"/>
      <c r="I35" s="57"/>
      <c r="J35" s="45"/>
      <c r="K35" s="1"/>
      <c r="L35" s="45"/>
      <c r="N35" s="54"/>
      <c r="O35" s="54"/>
      <c r="P35" s="55"/>
    </row>
    <row r="36" spans="1:16" ht="12.75" customHeight="1" hidden="1">
      <c r="A36" s="59" t="s">
        <v>86</v>
      </c>
      <c r="B36" s="56"/>
      <c r="C36" s="30" t="s">
        <v>64</v>
      </c>
      <c r="D36" s="47"/>
      <c r="E36" s="30"/>
      <c r="F36" s="30"/>
      <c r="G36" s="40">
        <f>K36+M36</f>
        <v>0</v>
      </c>
      <c r="H36" s="45" t="s">
        <v>9</v>
      </c>
      <c r="I36" s="57" t="s">
        <v>67</v>
      </c>
      <c r="J36" s="45" t="s">
        <v>6</v>
      </c>
      <c r="K36" s="40">
        <v>0</v>
      </c>
      <c r="L36" s="52"/>
      <c r="N36" s="54"/>
      <c r="O36" s="54"/>
      <c r="P36" s="55"/>
    </row>
    <row r="37" spans="1:16" ht="12.75" customHeight="1" hidden="1">
      <c r="A37" s="59" t="s">
        <v>87</v>
      </c>
      <c r="B37" s="56"/>
      <c r="C37" s="30" t="s">
        <v>65</v>
      </c>
      <c r="D37" s="47"/>
      <c r="E37" s="30"/>
      <c r="F37" s="30"/>
      <c r="G37" s="40">
        <f>K37+M37</f>
        <v>0</v>
      </c>
      <c r="H37" s="45" t="s">
        <v>9</v>
      </c>
      <c r="I37" s="57" t="s">
        <v>67</v>
      </c>
      <c r="J37" s="45" t="s">
        <v>6</v>
      </c>
      <c r="K37" s="40">
        <v>0</v>
      </c>
      <c r="L37" s="52"/>
      <c r="N37" s="54"/>
      <c r="O37" s="54"/>
      <c r="P37" s="55"/>
    </row>
    <row r="38" spans="1:16" ht="12.75" customHeight="1" hidden="1">
      <c r="A38" s="59" t="s">
        <v>85</v>
      </c>
      <c r="B38" s="56"/>
      <c r="C38" s="30" t="s">
        <v>78</v>
      </c>
      <c r="D38" s="47"/>
      <c r="E38" s="30"/>
      <c r="F38" s="30"/>
      <c r="G38" s="40">
        <f>K38+M38</f>
        <v>0</v>
      </c>
      <c r="H38" s="45" t="s">
        <v>9</v>
      </c>
      <c r="I38" s="57" t="s">
        <v>67</v>
      </c>
      <c r="J38" s="45" t="s">
        <v>6</v>
      </c>
      <c r="K38" s="40">
        <v>0</v>
      </c>
      <c r="L38" s="52"/>
      <c r="N38" s="54"/>
      <c r="O38" s="54"/>
      <c r="P38" s="55"/>
    </row>
    <row r="39" spans="1:16" ht="12.75" customHeight="1">
      <c r="A39" s="59" t="s">
        <v>106</v>
      </c>
      <c r="B39" s="56"/>
      <c r="C39" s="30" t="s">
        <v>95</v>
      </c>
      <c r="D39" s="47"/>
      <c r="E39" s="30"/>
      <c r="F39" s="30"/>
      <c r="G39" s="40">
        <f>K39+M39</f>
        <v>79500</v>
      </c>
      <c r="H39" s="45" t="s">
        <v>9</v>
      </c>
      <c r="I39" s="57" t="s">
        <v>67</v>
      </c>
      <c r="J39" s="45" t="s">
        <v>6</v>
      </c>
      <c r="K39" s="1">
        <v>79500</v>
      </c>
      <c r="L39" s="52"/>
      <c r="N39" s="54"/>
      <c r="O39" s="54"/>
      <c r="P39" s="55">
        <f>(G39)+(N39)</f>
        <v>79500</v>
      </c>
    </row>
    <row r="40" spans="1:16" ht="12.75" customHeight="1">
      <c r="A40" s="59"/>
      <c r="B40" s="56"/>
      <c r="C40" s="30"/>
      <c r="D40" s="47"/>
      <c r="E40" s="30"/>
      <c r="F40" s="30"/>
      <c r="H40" s="45"/>
      <c r="I40" s="62"/>
      <c r="J40" s="45"/>
      <c r="K40" s="1"/>
      <c r="L40" s="52"/>
      <c r="M40" s="1"/>
      <c r="N40" s="54"/>
      <c r="O40" s="54"/>
      <c r="P40" s="55"/>
    </row>
    <row r="41" spans="1:16" ht="12.75" customHeight="1">
      <c r="A41" s="59"/>
      <c r="B41" s="56"/>
      <c r="C41" s="89" t="s">
        <v>31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54"/>
      <c r="O41" s="54"/>
      <c r="P41" s="55"/>
    </row>
    <row r="42" spans="1:16" ht="12.75" customHeight="1">
      <c r="A42" s="29"/>
      <c r="B42" s="30"/>
      <c r="C42" s="30"/>
      <c r="D42" s="47"/>
      <c r="E42" s="30"/>
      <c r="F42" s="30"/>
      <c r="G42" s="52"/>
      <c r="H42" s="45"/>
      <c r="I42" s="45"/>
      <c r="J42" s="45"/>
      <c r="K42" s="63"/>
      <c r="L42" s="45"/>
      <c r="M42" s="45"/>
      <c r="N42" s="54"/>
      <c r="O42" s="54"/>
      <c r="P42" s="55"/>
    </row>
    <row r="43" spans="1:16" ht="12.75" customHeight="1">
      <c r="A43" s="46" t="s">
        <v>94</v>
      </c>
      <c r="B43" s="43" t="s">
        <v>60</v>
      </c>
      <c r="C43" s="30"/>
      <c r="D43" s="47"/>
      <c r="E43" s="30"/>
      <c r="F43" s="30"/>
      <c r="G43" s="52"/>
      <c r="H43" s="44"/>
      <c r="I43" s="44"/>
      <c r="J43" s="45"/>
      <c r="K43" s="49"/>
      <c r="L43" s="44"/>
      <c r="M43" s="48"/>
      <c r="N43" s="54"/>
      <c r="O43" s="54"/>
      <c r="P43" s="55"/>
    </row>
    <row r="44" spans="1:16" ht="12.75" customHeight="1">
      <c r="A44" s="29"/>
      <c r="B44" s="43"/>
      <c r="C44" s="30"/>
      <c r="D44" s="47"/>
      <c r="E44" s="30"/>
      <c r="F44" s="30"/>
      <c r="G44" s="52"/>
      <c r="H44" s="44"/>
      <c r="I44" s="44"/>
      <c r="J44" s="45"/>
      <c r="K44" s="49"/>
      <c r="L44" s="44"/>
      <c r="M44" s="44"/>
      <c r="N44" s="54"/>
      <c r="O44" s="54"/>
      <c r="P44" s="55"/>
    </row>
    <row r="45" spans="1:16" ht="12.75" customHeight="1">
      <c r="A45" s="29"/>
      <c r="B45" s="30"/>
      <c r="C45" s="53" t="s">
        <v>61</v>
      </c>
      <c r="D45" s="47"/>
      <c r="E45" s="30"/>
      <c r="F45" s="30"/>
      <c r="G45" s="52"/>
      <c r="H45" s="45"/>
      <c r="I45" s="52"/>
      <c r="J45" s="45"/>
      <c r="N45" s="54"/>
      <c r="O45" s="54"/>
      <c r="P45" s="55"/>
    </row>
    <row r="46" spans="1:16" ht="12.75" customHeight="1">
      <c r="A46" s="29">
        <v>419089</v>
      </c>
      <c r="B46" s="56"/>
      <c r="C46" s="30" t="s">
        <v>39</v>
      </c>
      <c r="D46" s="47"/>
      <c r="E46" s="30"/>
      <c r="F46" s="30"/>
      <c r="G46" s="40">
        <f>K46+M46</f>
        <v>700000</v>
      </c>
      <c r="H46" s="45" t="s">
        <v>9</v>
      </c>
      <c r="I46" s="57" t="s">
        <v>67</v>
      </c>
      <c r="J46" s="45" t="s">
        <v>6</v>
      </c>
      <c r="K46" s="1">
        <v>700000</v>
      </c>
      <c r="L46" s="52"/>
      <c r="M46" s="1"/>
      <c r="N46" s="54"/>
      <c r="O46" s="54"/>
      <c r="P46" s="55">
        <f aca="true" t="shared" si="2" ref="P46:P56">(G46)+(N46)</f>
        <v>700000</v>
      </c>
    </row>
    <row r="47" spans="1:16" ht="12.75" customHeight="1" hidden="1">
      <c r="A47" s="29">
        <v>418021</v>
      </c>
      <c r="B47" s="56"/>
      <c r="C47" s="30" t="s">
        <v>32</v>
      </c>
      <c r="D47" s="47"/>
      <c r="E47" s="30"/>
      <c r="F47" s="30"/>
      <c r="G47" s="40">
        <f aca="true" t="shared" si="3" ref="G47:G54">K47+M47</f>
        <v>0</v>
      </c>
      <c r="H47" s="45" t="s">
        <v>9</v>
      </c>
      <c r="I47" s="57" t="s">
        <v>67</v>
      </c>
      <c r="J47" s="45" t="s">
        <v>6</v>
      </c>
      <c r="K47" s="1"/>
      <c r="L47" s="52"/>
      <c r="M47" s="1"/>
      <c r="N47" s="54"/>
      <c r="O47" s="54"/>
      <c r="P47" s="55">
        <f t="shared" si="2"/>
        <v>0</v>
      </c>
    </row>
    <row r="48" spans="1:16" ht="12.75" customHeight="1" hidden="1">
      <c r="A48" s="29">
        <v>418022</v>
      </c>
      <c r="B48" s="56"/>
      <c r="C48" s="30" t="s">
        <v>33</v>
      </c>
      <c r="D48" s="47"/>
      <c r="E48" s="30"/>
      <c r="F48" s="30"/>
      <c r="G48" s="40">
        <f t="shared" si="3"/>
        <v>0</v>
      </c>
      <c r="H48" s="45" t="s">
        <v>9</v>
      </c>
      <c r="I48" s="57" t="s">
        <v>67</v>
      </c>
      <c r="J48" s="45" t="s">
        <v>6</v>
      </c>
      <c r="K48" s="1"/>
      <c r="L48" s="52"/>
      <c r="M48" s="1"/>
      <c r="N48" s="64"/>
      <c r="O48" s="54"/>
      <c r="P48" s="55">
        <f t="shared" si="2"/>
        <v>0</v>
      </c>
    </row>
    <row r="49" spans="1:16" ht="12.75" customHeight="1" hidden="1">
      <c r="A49" s="29">
        <v>418020</v>
      </c>
      <c r="B49" s="56"/>
      <c r="C49" s="30" t="s">
        <v>74</v>
      </c>
      <c r="D49" s="47"/>
      <c r="E49" s="30"/>
      <c r="F49" s="30"/>
      <c r="G49" s="40">
        <f>K49+M49</f>
        <v>0</v>
      </c>
      <c r="H49" s="45" t="s">
        <v>9</v>
      </c>
      <c r="I49" s="57" t="s">
        <v>67</v>
      </c>
      <c r="J49" s="45" t="s">
        <v>6</v>
      </c>
      <c r="K49" s="1"/>
      <c r="L49" s="52"/>
      <c r="M49" s="1"/>
      <c r="N49" s="54"/>
      <c r="O49" s="54"/>
      <c r="P49" s="55">
        <f t="shared" si="2"/>
        <v>0</v>
      </c>
    </row>
    <row r="50" spans="1:16" ht="12.75" customHeight="1" hidden="1">
      <c r="A50" s="29">
        <v>417723</v>
      </c>
      <c r="B50" s="56"/>
      <c r="C50" s="30" t="s">
        <v>34</v>
      </c>
      <c r="D50" s="47"/>
      <c r="E50" s="30"/>
      <c r="F50" s="30"/>
      <c r="G50" s="40">
        <f t="shared" si="3"/>
        <v>0</v>
      </c>
      <c r="H50" s="45" t="s">
        <v>9</v>
      </c>
      <c r="I50" s="57" t="s">
        <v>67</v>
      </c>
      <c r="J50" s="45" t="s">
        <v>6</v>
      </c>
      <c r="K50" s="1"/>
      <c r="L50" s="52"/>
      <c r="M50" s="1"/>
      <c r="N50" s="54"/>
      <c r="O50" s="54"/>
      <c r="P50" s="55">
        <f t="shared" si="2"/>
        <v>0</v>
      </c>
    </row>
    <row r="51" spans="1:16" ht="12.75" customHeight="1" hidden="1">
      <c r="A51" s="29">
        <v>418030</v>
      </c>
      <c r="B51" s="56"/>
      <c r="C51" s="30" t="s">
        <v>93</v>
      </c>
      <c r="D51" s="47"/>
      <c r="E51" s="30"/>
      <c r="F51" s="30"/>
      <c r="G51" s="40">
        <f t="shared" si="3"/>
        <v>0</v>
      </c>
      <c r="H51" s="45" t="s">
        <v>9</v>
      </c>
      <c r="I51" s="57" t="s">
        <v>67</v>
      </c>
      <c r="J51" s="45" t="s">
        <v>6</v>
      </c>
      <c r="K51" s="1"/>
      <c r="L51" s="52"/>
      <c r="M51" s="1"/>
      <c r="N51" s="54"/>
      <c r="O51" s="54"/>
      <c r="P51" s="55">
        <f t="shared" si="2"/>
        <v>0</v>
      </c>
    </row>
    <row r="52" spans="1:16" ht="12.75" customHeight="1">
      <c r="A52" s="29">
        <v>419029</v>
      </c>
      <c r="B52" s="56"/>
      <c r="C52" s="30" t="s">
        <v>75</v>
      </c>
      <c r="D52" s="47"/>
      <c r="E52" s="30"/>
      <c r="F52" s="30"/>
      <c r="G52" s="40">
        <f>K52+M52</f>
        <v>85540</v>
      </c>
      <c r="H52" s="45" t="s">
        <v>9</v>
      </c>
      <c r="I52" s="57" t="s">
        <v>67</v>
      </c>
      <c r="J52" s="45" t="s">
        <v>6</v>
      </c>
      <c r="K52" s="1">
        <v>85540</v>
      </c>
      <c r="L52" s="52"/>
      <c r="M52" s="1"/>
      <c r="N52" s="54"/>
      <c r="O52" s="54"/>
      <c r="P52" s="55">
        <f t="shared" si="2"/>
        <v>85540</v>
      </c>
    </row>
    <row r="53" spans="1:16" ht="12.75" customHeight="1" hidden="1">
      <c r="A53" s="29">
        <v>418024</v>
      </c>
      <c r="B53" s="56"/>
      <c r="C53" s="30" t="s">
        <v>35</v>
      </c>
      <c r="D53" s="47"/>
      <c r="E53" s="30"/>
      <c r="F53" s="30"/>
      <c r="G53" s="40">
        <f t="shared" si="3"/>
        <v>0</v>
      </c>
      <c r="H53" s="45" t="s">
        <v>9</v>
      </c>
      <c r="I53" s="57" t="s">
        <v>67</v>
      </c>
      <c r="J53" s="45" t="s">
        <v>6</v>
      </c>
      <c r="K53" s="1"/>
      <c r="L53" s="52"/>
      <c r="M53" s="1"/>
      <c r="N53" s="54"/>
      <c r="O53" s="54"/>
      <c r="P53" s="55">
        <f t="shared" si="2"/>
        <v>0</v>
      </c>
    </row>
    <row r="54" spans="1:16" ht="12.75" customHeight="1" hidden="1">
      <c r="A54" s="29">
        <v>414026</v>
      </c>
      <c r="B54" s="56"/>
      <c r="C54" s="30" t="s">
        <v>37</v>
      </c>
      <c r="D54" s="47"/>
      <c r="E54" s="30"/>
      <c r="F54" s="30"/>
      <c r="G54" s="40">
        <f t="shared" si="3"/>
        <v>0</v>
      </c>
      <c r="H54" s="45" t="s">
        <v>9</v>
      </c>
      <c r="I54" s="57" t="s">
        <v>67</v>
      </c>
      <c r="J54" s="45" t="s">
        <v>6</v>
      </c>
      <c r="K54" s="1"/>
      <c r="L54" s="52"/>
      <c r="M54" s="1"/>
      <c r="N54" s="54"/>
      <c r="O54" s="54"/>
      <c r="P54" s="55">
        <f t="shared" si="2"/>
        <v>0</v>
      </c>
    </row>
    <row r="55" spans="1:16" ht="12.75" customHeight="1" hidden="1">
      <c r="A55" s="29">
        <v>416825</v>
      </c>
      <c r="B55" s="56"/>
      <c r="C55" s="30" t="s">
        <v>36</v>
      </c>
      <c r="D55" s="47"/>
      <c r="E55" s="30"/>
      <c r="F55" s="30"/>
      <c r="G55" s="40">
        <f>K55+M55</f>
        <v>0</v>
      </c>
      <c r="H55" s="45" t="s">
        <v>9</v>
      </c>
      <c r="I55" s="57" t="s">
        <v>67</v>
      </c>
      <c r="J55" s="45" t="s">
        <v>7</v>
      </c>
      <c r="K55" s="1"/>
      <c r="L55" s="52"/>
      <c r="M55" s="1"/>
      <c r="N55" s="54"/>
      <c r="O55" s="54"/>
      <c r="P55" s="55">
        <f t="shared" si="2"/>
        <v>0</v>
      </c>
    </row>
    <row r="56" spans="1:16" ht="12.75" customHeight="1">
      <c r="A56" s="29">
        <v>419027</v>
      </c>
      <c r="B56" s="56"/>
      <c r="C56" s="30" t="s">
        <v>38</v>
      </c>
      <c r="D56" s="47"/>
      <c r="E56" s="30"/>
      <c r="F56" s="30"/>
      <c r="G56" s="40">
        <f>K56+M56</f>
        <v>106613</v>
      </c>
      <c r="H56" s="45" t="s">
        <v>9</v>
      </c>
      <c r="I56" s="57" t="s">
        <v>67</v>
      </c>
      <c r="J56" s="45" t="s">
        <v>6</v>
      </c>
      <c r="K56" s="1">
        <v>106613</v>
      </c>
      <c r="L56" s="52"/>
      <c r="M56" s="1"/>
      <c r="N56" s="54"/>
      <c r="O56" s="54"/>
      <c r="P56" s="55">
        <f t="shared" si="2"/>
        <v>106613</v>
      </c>
    </row>
    <row r="57" spans="1:16" ht="12.75" customHeight="1" hidden="1">
      <c r="A57" s="65">
        <v>416831</v>
      </c>
      <c r="B57" s="66"/>
      <c r="C57" s="4" t="s">
        <v>76</v>
      </c>
      <c r="D57" s="5"/>
      <c r="E57" s="4"/>
      <c r="F57" s="4"/>
      <c r="G57" s="6">
        <f>K57+M57</f>
        <v>0</v>
      </c>
      <c r="H57" s="7" t="s">
        <v>9</v>
      </c>
      <c r="I57" s="8" t="s">
        <v>67</v>
      </c>
      <c r="J57" s="7" t="s">
        <v>6</v>
      </c>
      <c r="K57" s="6">
        <v>0</v>
      </c>
      <c r="L57" s="67">
        <f>(G57)</f>
        <v>0</v>
      </c>
      <c r="M57" s="9">
        <v>0</v>
      </c>
      <c r="N57" s="54"/>
      <c r="O57" s="54"/>
      <c r="P57" s="55"/>
    </row>
    <row r="58" spans="1:16" s="71" customFormat="1" ht="12.75" customHeight="1">
      <c r="A58" s="3"/>
      <c r="B58" s="28"/>
      <c r="C58" s="30"/>
      <c r="D58" s="42"/>
      <c r="E58" s="28"/>
      <c r="F58" s="28"/>
      <c r="G58" s="40"/>
      <c r="H58" s="45"/>
      <c r="I58" s="57"/>
      <c r="J58" s="45"/>
      <c r="K58" s="1"/>
      <c r="L58" s="1"/>
      <c r="M58" s="1"/>
      <c r="N58" s="69"/>
      <c r="O58" s="69"/>
      <c r="P58" s="55"/>
    </row>
    <row r="59" spans="1:16" s="71" customFormat="1" ht="12.75" customHeight="1">
      <c r="A59" s="46" t="s">
        <v>125</v>
      </c>
      <c r="B59" s="43" t="s">
        <v>123</v>
      </c>
      <c r="C59" s="30"/>
      <c r="D59" s="42"/>
      <c r="E59" s="28"/>
      <c r="F59" s="28"/>
      <c r="G59" s="40"/>
      <c r="H59" s="45"/>
      <c r="I59" s="57"/>
      <c r="J59" s="45"/>
      <c r="K59" s="1"/>
      <c r="L59" s="1"/>
      <c r="M59" s="1"/>
      <c r="N59" s="69"/>
      <c r="O59" s="69"/>
      <c r="P59" s="55"/>
    </row>
    <row r="60" spans="1:16" s="71" customFormat="1" ht="12.75" customHeight="1">
      <c r="A60" s="3"/>
      <c r="B60" s="28"/>
      <c r="C60" s="30" t="s">
        <v>124</v>
      </c>
      <c r="D60" s="42"/>
      <c r="E60" s="28"/>
      <c r="F60" s="28"/>
      <c r="G60" s="40">
        <f>K60+M60</f>
        <v>100000</v>
      </c>
      <c r="H60" s="45" t="s">
        <v>9</v>
      </c>
      <c r="I60" s="57" t="s">
        <v>67</v>
      </c>
      <c r="J60" s="45" t="s">
        <v>6</v>
      </c>
      <c r="K60" s="1">
        <v>100000</v>
      </c>
      <c r="L60" s="1"/>
      <c r="M60" s="1"/>
      <c r="N60" s="69"/>
      <c r="O60" s="69"/>
      <c r="P60" s="55"/>
    </row>
    <row r="61" spans="1:16" ht="12.75" customHeight="1">
      <c r="A61" s="29"/>
      <c r="B61" s="30"/>
      <c r="C61" s="30"/>
      <c r="D61" s="47"/>
      <c r="E61" s="30"/>
      <c r="F61" s="30"/>
      <c r="H61" s="45"/>
      <c r="J61" s="45"/>
      <c r="K61" s="1"/>
      <c r="L61" s="45"/>
      <c r="M61" s="68"/>
      <c r="N61" s="54"/>
      <c r="O61" s="54"/>
      <c r="P61" s="55"/>
    </row>
    <row r="62" spans="1:16" s="71" customFormat="1" ht="12.75" customHeight="1">
      <c r="A62" s="34"/>
      <c r="B62" s="28"/>
      <c r="C62" s="89" t="s">
        <v>40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69"/>
      <c r="O62" s="69"/>
      <c r="P62" s="70"/>
    </row>
    <row r="63" spans="1:16" s="71" customFormat="1" ht="12.75" customHeight="1">
      <c r="A63" s="34"/>
      <c r="B63" s="28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69"/>
      <c r="O63" s="69"/>
      <c r="P63" s="70"/>
    </row>
    <row r="64" spans="1:16" s="71" customFormat="1" ht="12.75" customHeight="1">
      <c r="A64" s="34" t="s">
        <v>115</v>
      </c>
      <c r="B64" s="43" t="s">
        <v>110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69"/>
      <c r="O64" s="69"/>
      <c r="P64" s="70"/>
    </row>
    <row r="65" spans="1:16" s="71" customFormat="1" ht="12.75" customHeight="1">
      <c r="A65" s="34"/>
      <c r="B65" s="28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69"/>
      <c r="O65" s="69"/>
      <c r="P65" s="70"/>
    </row>
    <row r="66" spans="1:16" s="71" customFormat="1" ht="12.75" customHeight="1">
      <c r="A66" s="34"/>
      <c r="B66" s="28"/>
      <c r="C66" s="53" t="s">
        <v>111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69"/>
      <c r="O66" s="69"/>
      <c r="P66" s="70"/>
    </row>
    <row r="67" spans="1:16" s="71" customFormat="1" ht="12.75" customHeight="1">
      <c r="A67" s="29">
        <v>419060</v>
      </c>
      <c r="B67" s="28"/>
      <c r="C67" s="30" t="s">
        <v>112</v>
      </c>
      <c r="D67" s="42"/>
      <c r="E67" s="42"/>
      <c r="F67" s="42"/>
      <c r="G67" s="40">
        <f>K67+M67</f>
        <v>199438</v>
      </c>
      <c r="H67" s="45" t="s">
        <v>9</v>
      </c>
      <c r="I67" s="57" t="s">
        <v>67</v>
      </c>
      <c r="J67" s="45" t="s">
        <v>6</v>
      </c>
      <c r="K67" s="1">
        <v>199438</v>
      </c>
      <c r="L67" s="1"/>
      <c r="M67" s="1"/>
      <c r="N67" s="69"/>
      <c r="O67" s="69"/>
      <c r="P67" s="55">
        <f>(G67)+(N67)</f>
        <v>199438</v>
      </c>
    </row>
    <row r="68" spans="1:16" s="71" customFormat="1" ht="12.75" customHeight="1">
      <c r="A68" s="29">
        <v>419061</v>
      </c>
      <c r="B68" s="28"/>
      <c r="C68" s="30" t="s">
        <v>113</v>
      </c>
      <c r="D68" s="42"/>
      <c r="E68" s="42"/>
      <c r="F68" s="42"/>
      <c r="G68" s="40">
        <f>K68+M68</f>
        <v>200000</v>
      </c>
      <c r="H68" s="45" t="s">
        <v>9</v>
      </c>
      <c r="I68" s="57" t="s">
        <v>67</v>
      </c>
      <c r="J68" s="45" t="s">
        <v>6</v>
      </c>
      <c r="K68" s="1">
        <v>200000</v>
      </c>
      <c r="L68" s="1"/>
      <c r="M68" s="1"/>
      <c r="N68" s="69"/>
      <c r="O68" s="69"/>
      <c r="P68" s="55">
        <f>(G68)+(N68)</f>
        <v>200000</v>
      </c>
    </row>
    <row r="69" spans="1:16" s="71" customFormat="1" ht="12.75" customHeight="1">
      <c r="A69" s="29">
        <v>419062</v>
      </c>
      <c r="B69" s="28"/>
      <c r="C69" s="30" t="s">
        <v>114</v>
      </c>
      <c r="D69" s="42"/>
      <c r="E69" s="28"/>
      <c r="F69" s="28"/>
      <c r="G69" s="40">
        <f>K69+M69</f>
        <v>200000</v>
      </c>
      <c r="H69" s="45" t="s">
        <v>9</v>
      </c>
      <c r="I69" s="57" t="s">
        <v>67</v>
      </c>
      <c r="J69" s="45" t="s">
        <v>6</v>
      </c>
      <c r="K69" s="1">
        <v>200000</v>
      </c>
      <c r="L69" s="1"/>
      <c r="M69" s="1"/>
      <c r="N69" s="69"/>
      <c r="O69" s="69"/>
      <c r="P69" s="55">
        <f>(G69)+(N69)</f>
        <v>200000</v>
      </c>
    </row>
    <row r="70" spans="1:16" s="71" customFormat="1" ht="12.75" customHeight="1">
      <c r="A70" s="33">
        <v>419063</v>
      </c>
      <c r="B70" s="28"/>
      <c r="C70" s="30" t="s">
        <v>112</v>
      </c>
      <c r="D70" s="42"/>
      <c r="E70" s="28"/>
      <c r="F70" s="28"/>
      <c r="G70" s="40">
        <f>K70+M70</f>
        <v>189387</v>
      </c>
      <c r="H70" s="45" t="s">
        <v>9</v>
      </c>
      <c r="I70" s="57" t="s">
        <v>67</v>
      </c>
      <c r="J70" s="45" t="s">
        <v>6</v>
      </c>
      <c r="K70" s="1">
        <v>189387</v>
      </c>
      <c r="L70" s="1"/>
      <c r="M70" s="1"/>
      <c r="N70" s="69"/>
      <c r="O70" s="69"/>
      <c r="P70" s="55"/>
    </row>
    <row r="71" spans="1:16" s="71" customFormat="1" ht="12.75" customHeight="1">
      <c r="A71" s="33">
        <v>419064</v>
      </c>
      <c r="B71" s="28"/>
      <c r="C71" s="30" t="s">
        <v>126</v>
      </c>
      <c r="D71" s="42"/>
      <c r="E71" s="28"/>
      <c r="F71" s="28"/>
      <c r="G71" s="40">
        <f>K71+M71</f>
        <v>200000</v>
      </c>
      <c r="H71" s="45" t="s">
        <v>9</v>
      </c>
      <c r="I71" s="57" t="s">
        <v>67</v>
      </c>
      <c r="J71" s="45" t="s">
        <v>6</v>
      </c>
      <c r="K71" s="1">
        <v>200000</v>
      </c>
      <c r="L71" s="1"/>
      <c r="M71" s="1"/>
      <c r="N71" s="69"/>
      <c r="O71" s="69"/>
      <c r="P71" s="55"/>
    </row>
    <row r="72" spans="1:16" ht="12.75" customHeight="1">
      <c r="A72" s="29"/>
      <c r="B72" s="30"/>
      <c r="C72" s="30"/>
      <c r="D72" s="47"/>
      <c r="E72" s="30"/>
      <c r="F72" s="30"/>
      <c r="H72" s="45"/>
      <c r="J72" s="45"/>
      <c r="K72" s="1"/>
      <c r="M72" s="45"/>
      <c r="N72" s="54"/>
      <c r="O72" s="54"/>
      <c r="P72" s="55"/>
    </row>
    <row r="73" spans="1:16" ht="12.75" customHeight="1" hidden="1">
      <c r="A73" s="35" t="s">
        <v>88</v>
      </c>
      <c r="B73" s="12" t="s">
        <v>72</v>
      </c>
      <c r="C73" s="13"/>
      <c r="D73" s="14"/>
      <c r="E73" s="13"/>
      <c r="F73" s="13"/>
      <c r="G73" s="15"/>
      <c r="H73" s="16"/>
      <c r="I73" s="15"/>
      <c r="J73" s="16"/>
      <c r="K73" s="20" t="s">
        <v>2</v>
      </c>
      <c r="L73" s="21" t="s">
        <v>3</v>
      </c>
      <c r="M73" s="22"/>
      <c r="N73" s="54"/>
      <c r="O73" s="54"/>
      <c r="P73" s="55"/>
    </row>
    <row r="74" spans="1:16" ht="12.75" customHeight="1" hidden="1">
      <c r="A74" s="72"/>
      <c r="B74" s="12"/>
      <c r="C74" s="13"/>
      <c r="D74" s="14"/>
      <c r="E74" s="13"/>
      <c r="F74" s="13"/>
      <c r="G74" s="15"/>
      <c r="H74" s="16"/>
      <c r="I74" s="15"/>
      <c r="J74" s="16"/>
      <c r="K74" s="20" t="s">
        <v>4</v>
      </c>
      <c r="L74" s="21" t="s">
        <v>4</v>
      </c>
      <c r="M74" s="22" t="s">
        <v>5</v>
      </c>
      <c r="N74" s="54"/>
      <c r="O74" s="54"/>
      <c r="P74" s="55"/>
    </row>
    <row r="75" spans="1:16" ht="12.75" customHeight="1" hidden="1">
      <c r="A75" s="72"/>
      <c r="B75" s="12"/>
      <c r="C75" s="18" t="s">
        <v>73</v>
      </c>
      <c r="D75" s="14"/>
      <c r="E75" s="13"/>
      <c r="F75" s="13"/>
      <c r="G75" s="15"/>
      <c r="H75" s="16"/>
      <c r="I75" s="15"/>
      <c r="J75" s="16"/>
      <c r="K75" s="17"/>
      <c r="L75" s="15"/>
      <c r="M75" s="16"/>
      <c r="N75" s="54"/>
      <c r="O75" s="54"/>
      <c r="P75" s="55"/>
    </row>
    <row r="76" spans="1:16" ht="12.75" customHeight="1" hidden="1">
      <c r="A76" s="72">
        <v>418043</v>
      </c>
      <c r="B76" s="13"/>
      <c r="C76" s="13" t="s">
        <v>70</v>
      </c>
      <c r="D76" s="14"/>
      <c r="E76" s="13"/>
      <c r="F76" s="13"/>
      <c r="G76" s="15">
        <f>K76+M76</f>
        <v>0</v>
      </c>
      <c r="H76" s="16" t="s">
        <v>9</v>
      </c>
      <c r="I76" s="19" t="s">
        <v>67</v>
      </c>
      <c r="J76" s="16" t="s">
        <v>6</v>
      </c>
      <c r="K76" s="17"/>
      <c r="L76" s="15"/>
      <c r="M76" s="16"/>
      <c r="N76" s="54"/>
      <c r="O76" s="54"/>
      <c r="P76" s="55"/>
    </row>
    <row r="77" spans="1:16" ht="12.75" customHeight="1" hidden="1">
      <c r="A77" s="72">
        <v>418044</v>
      </c>
      <c r="B77" s="13"/>
      <c r="C77" s="13" t="s">
        <v>71</v>
      </c>
      <c r="D77" s="14"/>
      <c r="E77" s="13"/>
      <c r="F77" s="13"/>
      <c r="G77" s="15">
        <f>K77+M77</f>
        <v>0</v>
      </c>
      <c r="H77" s="16" t="s">
        <v>9</v>
      </c>
      <c r="I77" s="19" t="s">
        <v>67</v>
      </c>
      <c r="J77" s="16" t="s">
        <v>6</v>
      </c>
      <c r="K77" s="17"/>
      <c r="L77" s="15"/>
      <c r="M77" s="16"/>
      <c r="N77" s="54"/>
      <c r="O77" s="54"/>
      <c r="P77" s="55"/>
    </row>
    <row r="78" spans="1:16" ht="12.75" customHeight="1" hidden="1">
      <c r="A78" s="72">
        <v>418042</v>
      </c>
      <c r="B78" s="13"/>
      <c r="C78" s="13" t="s">
        <v>89</v>
      </c>
      <c r="D78" s="14"/>
      <c r="E78" s="13"/>
      <c r="F78" s="13"/>
      <c r="G78" s="15">
        <f>K78+M78</f>
        <v>0</v>
      </c>
      <c r="H78" s="16" t="s">
        <v>9</v>
      </c>
      <c r="I78" s="19" t="s">
        <v>67</v>
      </c>
      <c r="J78" s="16" t="s">
        <v>6</v>
      </c>
      <c r="K78" s="17"/>
      <c r="L78" s="15"/>
      <c r="M78" s="15"/>
      <c r="N78" s="54"/>
      <c r="O78" s="54"/>
      <c r="P78" s="55"/>
    </row>
    <row r="79" spans="1:16" ht="12.75" customHeight="1" hidden="1">
      <c r="A79" s="72">
        <v>418040</v>
      </c>
      <c r="B79" s="13"/>
      <c r="C79" s="13" t="s">
        <v>77</v>
      </c>
      <c r="D79" s="14"/>
      <c r="E79" s="13"/>
      <c r="F79" s="13"/>
      <c r="G79" s="15">
        <f>K79+M79</f>
        <v>0</v>
      </c>
      <c r="H79" s="16" t="s">
        <v>9</v>
      </c>
      <c r="I79" s="19" t="s">
        <v>67</v>
      </c>
      <c r="J79" s="16" t="s">
        <v>6</v>
      </c>
      <c r="K79" s="17"/>
      <c r="L79" s="15"/>
      <c r="M79" s="15"/>
      <c r="N79" s="54"/>
      <c r="O79" s="54"/>
      <c r="P79" s="55"/>
    </row>
    <row r="80" spans="1:16" ht="12.75" customHeight="1" hidden="1">
      <c r="A80" s="29"/>
      <c r="B80" s="30"/>
      <c r="C80" s="30"/>
      <c r="D80" s="47"/>
      <c r="E80" s="30"/>
      <c r="F80" s="30"/>
      <c r="H80" s="45"/>
      <c r="J80" s="45"/>
      <c r="K80" s="1"/>
      <c r="M80" s="45"/>
      <c r="N80" s="54"/>
      <c r="O80" s="54"/>
      <c r="P80" s="55"/>
    </row>
    <row r="81" spans="1:16" ht="12.75" customHeight="1" hidden="1">
      <c r="A81" s="29"/>
      <c r="B81" s="30"/>
      <c r="C81" s="30"/>
      <c r="D81" s="47"/>
      <c r="E81" s="30"/>
      <c r="F81" s="30"/>
      <c r="H81" s="45"/>
      <c r="J81" s="45"/>
      <c r="K81" s="1"/>
      <c r="M81" s="45"/>
      <c r="N81" s="54"/>
      <c r="O81" s="54"/>
      <c r="P81" s="55"/>
    </row>
    <row r="82" spans="1:16" ht="12.75" customHeight="1">
      <c r="A82" s="34"/>
      <c r="B82" s="30"/>
      <c r="C82" s="89" t="s">
        <v>41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54"/>
      <c r="O82" s="54"/>
      <c r="P82" s="55"/>
    </row>
    <row r="83" spans="1:16" ht="12.75" customHeight="1">
      <c r="A83" s="29"/>
      <c r="B83" s="30"/>
      <c r="C83" s="30"/>
      <c r="D83" s="47"/>
      <c r="E83" s="30"/>
      <c r="F83" s="30"/>
      <c r="G83" s="52"/>
      <c r="H83" s="45"/>
      <c r="I83" s="52"/>
      <c r="J83" s="45"/>
      <c r="K83" s="63"/>
      <c r="L83" s="52"/>
      <c r="M83" s="52"/>
      <c r="N83" s="54"/>
      <c r="O83" s="54"/>
      <c r="P83" s="55"/>
    </row>
    <row r="84" spans="1:16" ht="12.75" customHeight="1">
      <c r="A84" s="29"/>
      <c r="B84" s="28" t="s">
        <v>97</v>
      </c>
      <c r="C84" s="30"/>
      <c r="D84" s="47"/>
      <c r="E84" s="30"/>
      <c r="F84" s="30"/>
      <c r="H84" s="45"/>
      <c r="J84" s="45"/>
      <c r="K84" s="63"/>
      <c r="L84" s="45"/>
      <c r="M84" s="52"/>
      <c r="N84" s="54"/>
      <c r="O84" s="54"/>
      <c r="P84" s="55"/>
    </row>
    <row r="85" spans="1:16" ht="12.75" customHeight="1">
      <c r="A85" s="73"/>
      <c r="B85" s="56"/>
      <c r="C85" s="30"/>
      <c r="D85" s="47"/>
      <c r="E85" s="30"/>
      <c r="F85" s="30"/>
      <c r="H85" s="45"/>
      <c r="J85" s="45"/>
      <c r="K85" s="52"/>
      <c r="L85" s="45"/>
      <c r="M85" s="52"/>
      <c r="N85" s="54"/>
      <c r="O85" s="54"/>
      <c r="P85" s="55"/>
    </row>
    <row r="86" spans="1:16" ht="12.75" customHeight="1">
      <c r="A86" s="29"/>
      <c r="B86" s="30"/>
      <c r="C86" s="30" t="s">
        <v>98</v>
      </c>
      <c r="D86" s="47"/>
      <c r="E86" s="30"/>
      <c r="F86" s="30"/>
      <c r="G86" s="40">
        <f>K86+M86</f>
        <v>75771</v>
      </c>
      <c r="H86" s="45" t="s">
        <v>9</v>
      </c>
      <c r="I86" s="57" t="s">
        <v>67</v>
      </c>
      <c r="J86" s="45" t="s">
        <v>6</v>
      </c>
      <c r="K86" s="1">
        <v>75771</v>
      </c>
      <c r="L86" s="52"/>
      <c r="M86" s="52"/>
      <c r="N86" s="54"/>
      <c r="O86" s="54"/>
      <c r="P86" s="55">
        <f>(G86)+(N86)</f>
        <v>75771</v>
      </c>
    </row>
    <row r="87" spans="1:16" ht="12.75" customHeight="1" hidden="1">
      <c r="A87" s="3">
        <v>419050</v>
      </c>
      <c r="B87" s="30"/>
      <c r="C87" s="30" t="s">
        <v>127</v>
      </c>
      <c r="D87" s="47"/>
      <c r="E87" s="30"/>
      <c r="F87" s="30"/>
      <c r="G87" s="40">
        <f>K87+M87</f>
        <v>0</v>
      </c>
      <c r="H87" s="45" t="s">
        <v>9</v>
      </c>
      <c r="I87" s="57" t="s">
        <v>67</v>
      </c>
      <c r="J87" s="45" t="s">
        <v>6</v>
      </c>
      <c r="K87" s="1">
        <v>0</v>
      </c>
      <c r="L87" s="1">
        <f>(G87)</f>
        <v>0</v>
      </c>
      <c r="M87" s="52"/>
      <c r="N87" s="54"/>
      <c r="O87" s="54"/>
      <c r="P87" s="55"/>
    </row>
    <row r="88" spans="1:16" ht="12.75" customHeight="1">
      <c r="A88" s="29"/>
      <c r="B88" s="43"/>
      <c r="C88" s="30"/>
      <c r="D88" s="47"/>
      <c r="E88" s="30"/>
      <c r="F88" s="30"/>
      <c r="G88" s="52"/>
      <c r="H88" s="45"/>
      <c r="I88" s="45"/>
      <c r="J88" s="45"/>
      <c r="K88" s="45"/>
      <c r="L88" s="45"/>
      <c r="M88" s="45"/>
      <c r="N88" s="54"/>
      <c r="O88" s="54"/>
      <c r="P88" s="55"/>
    </row>
    <row r="89" spans="1:16" ht="12.75" customHeight="1">
      <c r="A89" s="29"/>
      <c r="B89" s="43" t="s">
        <v>107</v>
      </c>
      <c r="C89" s="30"/>
      <c r="D89" s="47"/>
      <c r="E89" s="30"/>
      <c r="F89" s="30"/>
      <c r="G89" s="52"/>
      <c r="H89" s="45"/>
      <c r="I89" s="45"/>
      <c r="J89" s="45"/>
      <c r="K89" s="45"/>
      <c r="L89" s="45"/>
      <c r="M89" s="45"/>
      <c r="N89" s="54"/>
      <c r="O89" s="54"/>
      <c r="P89" s="55"/>
    </row>
    <row r="90" spans="1:16" ht="12.75" customHeight="1">
      <c r="A90" s="29"/>
      <c r="B90" s="43"/>
      <c r="C90" s="30"/>
      <c r="D90" s="47"/>
      <c r="E90" s="30"/>
      <c r="F90" s="30"/>
      <c r="G90" s="52"/>
      <c r="H90" s="45"/>
      <c r="I90" s="45"/>
      <c r="J90" s="45"/>
      <c r="K90" s="45"/>
      <c r="L90" s="45"/>
      <c r="M90" s="45"/>
      <c r="N90" s="54"/>
      <c r="O90" s="54"/>
      <c r="P90" s="55"/>
    </row>
    <row r="91" spans="1:16" ht="12.75" customHeight="1">
      <c r="A91" s="29"/>
      <c r="B91" s="30"/>
      <c r="C91" s="53" t="s">
        <v>43</v>
      </c>
      <c r="D91" s="47"/>
      <c r="E91" s="30"/>
      <c r="F91" s="30"/>
      <c r="G91" s="52"/>
      <c r="H91" s="45"/>
      <c r="I91" s="45"/>
      <c r="J91" s="45"/>
      <c r="K91" s="45"/>
      <c r="L91" s="45"/>
      <c r="M91" s="45"/>
      <c r="N91" s="54"/>
      <c r="O91" s="54"/>
      <c r="P91" s="55"/>
    </row>
    <row r="92" spans="1:16" ht="12.75" customHeight="1">
      <c r="A92" s="29">
        <v>419058</v>
      </c>
      <c r="B92" s="30"/>
      <c r="C92" s="30" t="s">
        <v>42</v>
      </c>
      <c r="D92" s="47"/>
      <c r="E92" s="30"/>
      <c r="F92" s="30"/>
      <c r="G92" s="40">
        <f>K92+M92</f>
        <v>791667</v>
      </c>
      <c r="H92" s="45" t="s">
        <v>9</v>
      </c>
      <c r="I92" s="57" t="s">
        <v>66</v>
      </c>
      <c r="J92" s="45" t="s">
        <v>7</v>
      </c>
      <c r="K92" s="1">
        <v>791667</v>
      </c>
      <c r="L92" s="45"/>
      <c r="M92" s="45"/>
      <c r="N92" s="54"/>
      <c r="O92" s="54"/>
      <c r="P92" s="55">
        <f>(G92)+(N92)</f>
        <v>791667</v>
      </c>
    </row>
    <row r="93" spans="1:16" ht="12.75" customHeight="1">
      <c r="A93" s="29"/>
      <c r="B93" s="30"/>
      <c r="C93" s="30"/>
      <c r="D93" s="47"/>
      <c r="E93" s="30"/>
      <c r="F93" s="30"/>
      <c r="H93" s="45"/>
      <c r="I93" s="57"/>
      <c r="J93" s="45"/>
      <c r="K93" s="1"/>
      <c r="L93" s="45"/>
      <c r="M93" s="45"/>
      <c r="N93" s="54"/>
      <c r="O93" s="54"/>
      <c r="P93" s="55"/>
    </row>
    <row r="94" spans="1:16" ht="12.75" customHeight="1">
      <c r="A94" s="29"/>
      <c r="B94" s="30"/>
      <c r="C94" s="30"/>
      <c r="D94" s="47"/>
      <c r="E94" s="30"/>
      <c r="F94" s="30"/>
      <c r="H94" s="45"/>
      <c r="J94" s="45"/>
      <c r="K94" s="45"/>
      <c r="L94" s="45"/>
      <c r="M94" s="45"/>
      <c r="N94" s="54"/>
      <c r="O94" s="54"/>
      <c r="P94" s="55"/>
    </row>
    <row r="95" spans="1:16" ht="12.75" customHeight="1" hidden="1">
      <c r="A95" s="29"/>
      <c r="B95" s="56"/>
      <c r="C95" s="30"/>
      <c r="D95" s="47"/>
      <c r="E95" s="30"/>
      <c r="F95" s="30"/>
      <c r="G95" s="52"/>
      <c r="H95" s="45"/>
      <c r="I95" s="52"/>
      <c r="J95" s="45"/>
      <c r="K95" s="63"/>
      <c r="L95" s="45"/>
      <c r="M95" s="45"/>
      <c r="N95" s="54"/>
      <c r="O95" s="54"/>
      <c r="P95" s="55"/>
    </row>
    <row r="96" spans="1:16" ht="12.75" customHeight="1" hidden="1">
      <c r="A96" s="34"/>
      <c r="B96" s="30"/>
      <c r="C96" s="89" t="s">
        <v>44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54"/>
      <c r="O96" s="54"/>
      <c r="P96" s="55"/>
    </row>
    <row r="97" spans="1:16" ht="12.75" customHeight="1" hidden="1">
      <c r="A97" s="29"/>
      <c r="B97" s="56"/>
      <c r="C97" s="30"/>
      <c r="D97" s="47"/>
      <c r="E97" s="30"/>
      <c r="F97" s="30"/>
      <c r="G97" s="52"/>
      <c r="H97" s="45"/>
      <c r="I97" s="52"/>
      <c r="J97" s="45"/>
      <c r="K97" s="63"/>
      <c r="L97" s="45"/>
      <c r="M97" s="52"/>
      <c r="N97" s="54"/>
      <c r="O97" s="54"/>
      <c r="P97" s="55"/>
    </row>
    <row r="98" spans="1:16" ht="12.75" customHeight="1" hidden="1">
      <c r="A98" s="29"/>
      <c r="B98" s="56"/>
      <c r="C98" s="30"/>
      <c r="D98" s="47"/>
      <c r="E98" s="30"/>
      <c r="F98" s="30"/>
      <c r="H98" s="45"/>
      <c r="J98" s="45"/>
      <c r="K98" s="1"/>
      <c r="L98" s="45"/>
      <c r="M98" s="52"/>
      <c r="N98" s="54"/>
      <c r="O98" s="54"/>
      <c r="P98" s="55"/>
    </row>
    <row r="99" spans="1:16" ht="12.75" customHeight="1" hidden="1">
      <c r="A99" s="34"/>
      <c r="B99" s="30"/>
      <c r="C99" s="89" t="s">
        <v>45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54"/>
      <c r="O99" s="54"/>
      <c r="P99" s="55"/>
    </row>
    <row r="100" spans="8:16" ht="12.75" customHeight="1" hidden="1">
      <c r="H100" s="45"/>
      <c r="J100" s="45"/>
      <c r="K100" s="1"/>
      <c r="N100" s="54"/>
      <c r="O100" s="54"/>
      <c r="P100" s="55"/>
    </row>
    <row r="101" spans="8:16" ht="12.75" customHeight="1" hidden="1">
      <c r="H101" s="45"/>
      <c r="J101" s="45"/>
      <c r="K101" s="1"/>
      <c r="N101" s="54"/>
      <c r="O101" s="54"/>
      <c r="P101" s="55"/>
    </row>
    <row r="102" spans="1:16" ht="12.75" customHeight="1">
      <c r="A102" s="34"/>
      <c r="B102" s="30"/>
      <c r="C102" s="89" t="s">
        <v>46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54"/>
      <c r="O102" s="54"/>
      <c r="P102" s="55"/>
    </row>
    <row r="103" spans="1:16" ht="12.75" customHeight="1">
      <c r="A103" s="34"/>
      <c r="B103" s="30"/>
      <c r="C103" s="42"/>
      <c r="D103" s="42"/>
      <c r="E103" s="42"/>
      <c r="F103" s="42"/>
      <c r="H103" s="42"/>
      <c r="I103" s="42"/>
      <c r="J103" s="42"/>
      <c r="K103" s="49" t="s">
        <v>2</v>
      </c>
      <c r="L103" s="44" t="s">
        <v>3</v>
      </c>
      <c r="M103" s="48"/>
      <c r="N103" s="54"/>
      <c r="O103" s="54"/>
      <c r="P103" s="55"/>
    </row>
    <row r="104" spans="1:16" ht="12.75" customHeight="1">
      <c r="A104" s="34">
        <v>419997</v>
      </c>
      <c r="B104" s="43" t="s">
        <v>47</v>
      </c>
      <c r="C104" s="30"/>
      <c r="D104" s="47"/>
      <c r="E104" s="30"/>
      <c r="F104" s="30"/>
      <c r="G104" s="45"/>
      <c r="H104" s="45"/>
      <c r="I104" s="45"/>
      <c r="J104" s="45"/>
      <c r="K104" s="49" t="s">
        <v>4</v>
      </c>
      <c r="L104" s="44" t="s">
        <v>4</v>
      </c>
      <c r="M104" s="44" t="s">
        <v>5</v>
      </c>
      <c r="N104" s="54"/>
      <c r="O104" s="54"/>
      <c r="P104" s="55"/>
    </row>
    <row r="105" spans="1:16" ht="12.75" customHeight="1">
      <c r="A105" s="37"/>
      <c r="B105" s="30"/>
      <c r="C105" s="30"/>
      <c r="D105" s="47"/>
      <c r="E105" s="30"/>
      <c r="F105" s="30"/>
      <c r="G105" s="45"/>
      <c r="H105" s="45"/>
      <c r="I105" s="45"/>
      <c r="J105" s="45"/>
      <c r="K105" s="49"/>
      <c r="L105" s="44"/>
      <c r="M105" s="44"/>
      <c r="N105" s="54"/>
      <c r="O105" s="54"/>
      <c r="P105" s="55"/>
    </row>
    <row r="106" spans="1:16" ht="12.75" customHeight="1">
      <c r="A106" s="29"/>
      <c r="B106" s="56"/>
      <c r="C106" s="30" t="s">
        <v>48</v>
      </c>
      <c r="D106" s="47"/>
      <c r="E106" s="30"/>
      <c r="F106" s="30"/>
      <c r="G106" s="40">
        <f>K106+M106</f>
        <v>525028.5935856751</v>
      </c>
      <c r="H106" s="45" t="s">
        <v>9</v>
      </c>
      <c r="I106" s="40">
        <f>G106/3</f>
        <v>175009.53119522505</v>
      </c>
      <c r="J106" s="45" t="s">
        <v>6</v>
      </c>
      <c r="K106" s="40">
        <v>525028.5935856751</v>
      </c>
      <c r="L106" s="52"/>
      <c r="M106" s="1"/>
      <c r="N106" s="54"/>
      <c r="O106" s="64"/>
      <c r="P106" s="55"/>
    </row>
    <row r="107" spans="1:16" ht="12.75" customHeight="1">
      <c r="A107" s="29"/>
      <c r="B107" s="56"/>
      <c r="C107" s="30" t="s">
        <v>49</v>
      </c>
      <c r="D107" s="47"/>
      <c r="E107" s="30"/>
      <c r="F107" s="30"/>
      <c r="G107" s="40">
        <f>K107+M107</f>
        <v>244195.19831689168</v>
      </c>
      <c r="H107" s="45" t="s">
        <v>9</v>
      </c>
      <c r="I107" s="40">
        <f>G107/3</f>
        <v>81398.3994389639</v>
      </c>
      <c r="J107" s="45" t="s">
        <v>7</v>
      </c>
      <c r="K107" s="40">
        <v>244195.19831689168</v>
      </c>
      <c r="L107" s="52"/>
      <c r="M107" s="1"/>
      <c r="N107" s="54"/>
      <c r="O107" s="64"/>
      <c r="P107" s="55"/>
    </row>
    <row r="108" spans="1:16" s="82" customFormat="1" ht="12.75" customHeight="1">
      <c r="A108" s="36"/>
      <c r="B108" s="75"/>
      <c r="C108" s="76" t="s">
        <v>109</v>
      </c>
      <c r="D108" s="77"/>
      <c r="E108" s="76"/>
      <c r="F108" s="24">
        <f>(G108)</f>
        <v>39708</v>
      </c>
      <c r="G108" s="62">
        <f>K108+M108</f>
        <v>39708</v>
      </c>
      <c r="H108" s="78" t="s">
        <v>9</v>
      </c>
      <c r="I108" s="62">
        <f>G108/3</f>
        <v>13236</v>
      </c>
      <c r="J108" s="78" t="s">
        <v>7</v>
      </c>
      <c r="K108" s="62">
        <v>39708</v>
      </c>
      <c r="L108" s="79"/>
      <c r="M108" s="25"/>
      <c r="N108" s="80"/>
      <c r="O108" s="64"/>
      <c r="P108" s="81"/>
    </row>
    <row r="109" spans="1:16" ht="12.75" customHeight="1">
      <c r="A109" s="29"/>
      <c r="B109" s="56"/>
      <c r="C109" s="30"/>
      <c r="D109" s="47"/>
      <c r="E109" s="30"/>
      <c r="F109" s="11"/>
      <c r="H109" s="45"/>
      <c r="J109" s="45"/>
      <c r="L109" s="52"/>
      <c r="M109" s="1"/>
      <c r="N109" s="54"/>
      <c r="O109" s="64"/>
      <c r="P109" s="55"/>
    </row>
    <row r="110" spans="1:16" ht="12.75" customHeight="1">
      <c r="A110" s="29"/>
      <c r="B110" s="56"/>
      <c r="C110" s="53" t="s">
        <v>68</v>
      </c>
      <c r="D110" s="47"/>
      <c r="E110" s="30"/>
      <c r="F110" s="11"/>
      <c r="H110" s="45"/>
      <c r="J110" s="45"/>
      <c r="L110" s="52"/>
      <c r="M110" s="1"/>
      <c r="N110" s="54"/>
      <c r="O110" s="64"/>
      <c r="P110" s="55"/>
    </row>
    <row r="111" spans="1:16" ht="12.75" customHeight="1">
      <c r="A111" s="29"/>
      <c r="B111" s="56"/>
      <c r="C111" s="30"/>
      <c r="D111" s="47"/>
      <c r="E111" s="30"/>
      <c r="F111" s="10"/>
      <c r="H111" s="45"/>
      <c r="J111" s="45"/>
      <c r="L111" s="52"/>
      <c r="M111" s="1"/>
      <c r="N111" s="54"/>
      <c r="O111" s="64"/>
      <c r="P111" s="55"/>
    </row>
    <row r="112" spans="1:16" ht="12.75" customHeight="1">
      <c r="A112" s="29"/>
      <c r="B112" s="30"/>
      <c r="C112" s="30"/>
      <c r="D112" s="47"/>
      <c r="E112" s="30"/>
      <c r="F112" s="10"/>
      <c r="H112" s="45"/>
      <c r="J112" s="45"/>
      <c r="L112" s="52"/>
      <c r="M112" s="1"/>
      <c r="N112" s="54"/>
      <c r="O112" s="64"/>
      <c r="P112" s="55"/>
    </row>
    <row r="113" spans="1:16" ht="12.75" customHeight="1">
      <c r="A113" s="59"/>
      <c r="B113" s="56"/>
      <c r="C113" s="30"/>
      <c r="D113" s="47"/>
      <c r="E113" s="30"/>
      <c r="F113" s="10"/>
      <c r="H113" s="45"/>
      <c r="J113" s="45"/>
      <c r="L113" s="52"/>
      <c r="M113" s="1"/>
      <c r="N113" s="54"/>
      <c r="O113" s="64"/>
      <c r="P113" s="55"/>
    </row>
    <row r="114" spans="1:16" ht="12.75" customHeight="1">
      <c r="A114" s="2">
        <v>419996</v>
      </c>
      <c r="B114" s="56"/>
      <c r="C114" s="79" t="s">
        <v>69</v>
      </c>
      <c r="D114" s="77"/>
      <c r="E114" s="76"/>
      <c r="F114" s="23">
        <v>4412</v>
      </c>
      <c r="H114" s="45"/>
      <c r="J114" s="45"/>
      <c r="L114" s="52"/>
      <c r="M114" s="1"/>
      <c r="N114" s="54"/>
      <c r="O114" s="64"/>
      <c r="P114" s="55"/>
    </row>
    <row r="115" spans="1:16" ht="12.75" customHeight="1">
      <c r="A115" s="29"/>
      <c r="B115" s="56"/>
      <c r="C115" s="76" t="s">
        <v>108</v>
      </c>
      <c r="D115" s="77"/>
      <c r="E115" s="76"/>
      <c r="F115" s="24">
        <f>SUM(F108:F114)</f>
        <v>44120</v>
      </c>
      <c r="H115" s="45"/>
      <c r="J115" s="45"/>
      <c r="L115" s="52"/>
      <c r="M115" s="1"/>
      <c r="N115" s="54"/>
      <c r="O115" s="64"/>
      <c r="P115" s="55"/>
    </row>
    <row r="116" spans="1:16" ht="12.75" customHeight="1">
      <c r="A116" s="37"/>
      <c r="B116" s="30"/>
      <c r="C116" s="30"/>
      <c r="D116" s="47"/>
      <c r="E116" s="30"/>
      <c r="F116" s="83"/>
      <c r="G116" s="45"/>
      <c r="H116" s="45"/>
      <c r="I116" s="45"/>
      <c r="J116" s="45"/>
      <c r="K116" s="45"/>
      <c r="L116" s="45"/>
      <c r="M116" s="45"/>
      <c r="N116" s="54"/>
      <c r="O116" s="64"/>
      <c r="P116" s="55"/>
    </row>
    <row r="117" spans="1:16" ht="12.75" customHeight="1">
      <c r="A117" s="41">
        <v>419998</v>
      </c>
      <c r="B117" s="28" t="s">
        <v>50</v>
      </c>
      <c r="C117" s="28"/>
      <c r="D117" s="47"/>
      <c r="E117" s="30"/>
      <c r="F117" s="45"/>
      <c r="G117" s="45"/>
      <c r="H117" s="45"/>
      <c r="I117" s="45"/>
      <c r="J117" s="45"/>
      <c r="K117" s="45"/>
      <c r="L117" s="45"/>
      <c r="M117" s="45"/>
      <c r="N117" s="54"/>
      <c r="O117" s="54"/>
      <c r="P117" s="55"/>
    </row>
    <row r="118" spans="1:16" ht="12.75" customHeight="1">
      <c r="A118" s="37"/>
      <c r="B118" s="30"/>
      <c r="C118" s="30"/>
      <c r="D118" s="47"/>
      <c r="E118" s="30"/>
      <c r="F118" s="30"/>
      <c r="G118" s="45"/>
      <c r="H118" s="45"/>
      <c r="I118" s="45"/>
      <c r="J118" s="45"/>
      <c r="K118" s="45"/>
      <c r="L118" s="45"/>
      <c r="M118" s="45"/>
      <c r="N118" s="54"/>
      <c r="O118" s="54"/>
      <c r="P118" s="55"/>
    </row>
    <row r="119" spans="1:16" ht="12.75" customHeight="1">
      <c r="A119" s="37"/>
      <c r="B119" s="30"/>
      <c r="C119" s="30" t="s">
        <v>51</v>
      </c>
      <c r="D119" s="47"/>
      <c r="E119" s="30"/>
      <c r="F119" s="45">
        <f>(K119)</f>
        <v>861637.896170828</v>
      </c>
      <c r="G119" s="40">
        <f>K119+M119</f>
        <v>861637.896170828</v>
      </c>
      <c r="H119" s="45" t="s">
        <v>9</v>
      </c>
      <c r="J119" s="45"/>
      <c r="K119" s="40">
        <v>861637.896170828</v>
      </c>
      <c r="L119" s="45"/>
      <c r="M119" s="45"/>
      <c r="N119" s="54"/>
      <c r="O119" s="54"/>
      <c r="P119" s="55"/>
    </row>
    <row r="120" spans="1:16" ht="12.75" customHeight="1">
      <c r="A120" s="37"/>
      <c r="B120" s="30"/>
      <c r="C120" s="30"/>
      <c r="D120" s="47"/>
      <c r="E120" s="30"/>
      <c r="F120" s="45"/>
      <c r="H120" s="45"/>
      <c r="J120" s="45"/>
      <c r="K120" s="1"/>
      <c r="L120" s="45"/>
      <c r="M120" s="45"/>
      <c r="N120" s="54"/>
      <c r="O120" s="54"/>
      <c r="P120" s="55"/>
    </row>
    <row r="121" spans="1:16" ht="12.75" customHeight="1">
      <c r="A121" s="37"/>
      <c r="B121" s="30"/>
      <c r="C121" s="61" t="s">
        <v>79</v>
      </c>
      <c r="D121" s="47"/>
      <c r="E121" s="30"/>
      <c r="F121" s="26" t="s">
        <v>8</v>
      </c>
      <c r="H121" s="45"/>
      <c r="J121" s="45"/>
      <c r="K121" s="1"/>
      <c r="L121" s="45"/>
      <c r="M121" s="45"/>
      <c r="N121" s="54"/>
      <c r="O121" s="54"/>
      <c r="P121" s="55"/>
    </row>
    <row r="122" spans="1:16" ht="12.75" customHeight="1">
      <c r="A122" s="59"/>
      <c r="B122" s="56"/>
      <c r="C122" s="30"/>
      <c r="D122" s="47"/>
      <c r="E122" s="30"/>
      <c r="F122" s="26"/>
      <c r="H122" s="45"/>
      <c r="J122" s="45"/>
      <c r="K122" s="1"/>
      <c r="L122" s="45"/>
      <c r="M122" s="45"/>
      <c r="N122" s="54"/>
      <c r="O122" s="54"/>
      <c r="P122" s="55"/>
    </row>
    <row r="123" spans="1:16" ht="12.75" customHeight="1">
      <c r="A123" s="59"/>
      <c r="B123" s="56"/>
      <c r="C123" s="30"/>
      <c r="D123" s="47"/>
      <c r="E123" s="30"/>
      <c r="F123" s="27"/>
      <c r="H123" s="45"/>
      <c r="J123" s="45"/>
      <c r="K123" s="1"/>
      <c r="L123" s="45"/>
      <c r="M123" s="45"/>
      <c r="N123" s="54"/>
      <c r="O123" s="54"/>
      <c r="P123" s="55"/>
    </row>
    <row r="124" spans="1:16" ht="12.75" customHeight="1">
      <c r="A124" s="37"/>
      <c r="B124" s="30"/>
      <c r="C124" s="30" t="s">
        <v>80</v>
      </c>
      <c r="D124" s="47"/>
      <c r="E124" s="30"/>
      <c r="F124" s="26">
        <f>SUM(F119:F123)</f>
        <v>861637.896170828</v>
      </c>
      <c r="H124" s="45"/>
      <c r="J124" s="45"/>
      <c r="K124" s="1"/>
      <c r="L124" s="45"/>
      <c r="M124" s="45"/>
      <c r="N124" s="54"/>
      <c r="O124" s="54"/>
      <c r="P124" s="55"/>
    </row>
    <row r="125" spans="1:16" ht="12.75" customHeight="1">
      <c r="A125" s="37"/>
      <c r="B125" s="30"/>
      <c r="C125" s="30"/>
      <c r="D125" s="47"/>
      <c r="E125" s="30"/>
      <c r="F125" s="30"/>
      <c r="G125" s="84"/>
      <c r="H125" s="43"/>
      <c r="I125" s="43"/>
      <c r="J125" s="43"/>
      <c r="K125" s="85"/>
      <c r="L125" s="45"/>
      <c r="M125" s="45"/>
      <c r="N125" s="54"/>
      <c r="O125" s="54"/>
      <c r="P125" s="55"/>
    </row>
    <row r="126" spans="1:16" ht="12.75" customHeight="1">
      <c r="A126" s="34"/>
      <c r="B126" s="30"/>
      <c r="C126" s="89" t="s">
        <v>52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54"/>
      <c r="O126" s="54"/>
      <c r="P126" s="55"/>
    </row>
    <row r="127" spans="1:16" ht="12.75" customHeight="1">
      <c r="A127" s="37"/>
      <c r="B127" s="30"/>
      <c r="C127" s="30"/>
      <c r="D127" s="44"/>
      <c r="E127" s="30"/>
      <c r="F127" s="30"/>
      <c r="G127" s="86"/>
      <c r="H127" s="45"/>
      <c r="I127" s="86"/>
      <c r="J127" s="45"/>
      <c r="K127" s="45"/>
      <c r="L127" s="52"/>
      <c r="M127" s="45"/>
      <c r="N127" s="54"/>
      <c r="O127" s="54"/>
      <c r="P127" s="55"/>
    </row>
    <row r="128" spans="1:16" ht="12.75" customHeight="1">
      <c r="A128" s="34">
        <v>419999</v>
      </c>
      <c r="B128" s="43" t="s">
        <v>53</v>
      </c>
      <c r="C128" s="30"/>
      <c r="D128" s="47"/>
      <c r="E128" s="30"/>
      <c r="F128" s="30"/>
      <c r="G128" s="45"/>
      <c r="H128" s="45"/>
      <c r="I128" s="45"/>
      <c r="J128" s="45"/>
      <c r="K128" s="45"/>
      <c r="L128" s="45"/>
      <c r="M128" s="45"/>
      <c r="N128" s="54"/>
      <c r="O128" s="54"/>
      <c r="P128" s="55"/>
    </row>
    <row r="129" spans="1:16" ht="12.75" customHeight="1">
      <c r="A129" s="37"/>
      <c r="B129" s="30"/>
      <c r="C129" s="30"/>
      <c r="D129" s="47"/>
      <c r="E129" s="30"/>
      <c r="F129" s="30"/>
      <c r="G129" s="45"/>
      <c r="H129" s="45"/>
      <c r="I129" s="45"/>
      <c r="J129" s="45"/>
      <c r="K129" s="45"/>
      <c r="L129" s="45"/>
      <c r="M129" s="45"/>
      <c r="N129" s="54"/>
      <c r="O129" s="54"/>
      <c r="P129" s="55"/>
    </row>
    <row r="130" spans="1:16" ht="12.75" customHeight="1">
      <c r="A130" s="37"/>
      <c r="B130" s="30"/>
      <c r="C130" s="52" t="s">
        <v>54</v>
      </c>
      <c r="D130" s="47"/>
      <c r="E130" s="30"/>
      <c r="F130" s="30"/>
      <c r="G130" s="40">
        <f>K130+M130</f>
        <v>643238</v>
      </c>
      <c r="H130" s="45" t="s">
        <v>9</v>
      </c>
      <c r="J130" s="45"/>
      <c r="K130" s="1">
        <v>643238</v>
      </c>
      <c r="L130" s="45"/>
      <c r="M130" s="45"/>
      <c r="N130" s="54"/>
      <c r="O130" s="54"/>
      <c r="P130" s="55"/>
    </row>
    <row r="131" spans="1:16" s="82" customFormat="1" ht="12.75" customHeight="1">
      <c r="A131" s="87">
        <v>419996</v>
      </c>
      <c r="B131" s="76"/>
      <c r="C131" s="79" t="s">
        <v>69</v>
      </c>
      <c r="D131" s="77"/>
      <c r="E131" s="76"/>
      <c r="F131" s="76"/>
      <c r="G131" s="62">
        <f>K131+M131</f>
        <v>4412</v>
      </c>
      <c r="H131" s="78" t="s">
        <v>9</v>
      </c>
      <c r="I131" s="62"/>
      <c r="J131" s="78"/>
      <c r="K131" s="25">
        <v>4412</v>
      </c>
      <c r="L131" s="79"/>
      <c r="M131" s="78"/>
      <c r="N131" s="80"/>
      <c r="O131" s="80"/>
      <c r="P131" s="81"/>
    </row>
    <row r="132" spans="1:16" ht="12.75" customHeight="1">
      <c r="A132" s="37"/>
      <c r="B132" s="30"/>
      <c r="C132" s="30"/>
      <c r="D132" s="47"/>
      <c r="E132" s="30"/>
      <c r="F132" s="30"/>
      <c r="G132" s="52"/>
      <c r="H132" s="45"/>
      <c r="I132" s="52"/>
      <c r="J132" s="45"/>
      <c r="K132" s="45"/>
      <c r="L132" s="45"/>
      <c r="M132" s="45"/>
      <c r="N132" s="54"/>
      <c r="O132" s="54"/>
      <c r="P132" s="55"/>
    </row>
    <row r="133" spans="1:16" s="71" customFormat="1" ht="12.75" customHeight="1">
      <c r="A133" s="41"/>
      <c r="B133" s="28"/>
      <c r="C133" s="28" t="s">
        <v>55</v>
      </c>
      <c r="D133" s="42"/>
      <c r="E133" s="28"/>
      <c r="F133" s="28"/>
      <c r="G133" s="88">
        <f>SUM(G10:G132)</f>
        <v>6476494.688073395</v>
      </c>
      <c r="H133" s="88"/>
      <c r="I133" s="43"/>
      <c r="J133" s="88"/>
      <c r="K133" s="88">
        <f>SUM(K10:K132)</f>
        <v>6476494.688073395</v>
      </c>
      <c r="L133" s="88">
        <f>(G133)</f>
        <v>6476494.688073395</v>
      </c>
      <c r="M133" s="88">
        <f>SUM(M10:M132)</f>
        <v>0</v>
      </c>
      <c r="N133" s="69"/>
      <c r="O133" s="69"/>
      <c r="P133" s="70"/>
    </row>
  </sheetData>
  <sheetProtection password="ECF4" sheet="1"/>
  <mergeCells count="11">
    <mergeCell ref="B1:M1"/>
    <mergeCell ref="B2:M2"/>
    <mergeCell ref="B3:M3"/>
    <mergeCell ref="C5:M5"/>
    <mergeCell ref="C41:M41"/>
    <mergeCell ref="C62:M62"/>
    <mergeCell ref="C82:M82"/>
    <mergeCell ref="C96:M96"/>
    <mergeCell ref="C99:M99"/>
    <mergeCell ref="C102:M102"/>
    <mergeCell ref="C126:M126"/>
  </mergeCells>
  <printOptions/>
  <pageMargins left="0.7" right="0.7" top="0.75" bottom="0.75" header="0.3" footer="0.3"/>
  <pageSetup horizontalDpi="600" verticalDpi="600" orientation="landscape" r:id="rId1"/>
  <headerFooter>
    <oddHeader>&amp;RJAG FFY19
April 14,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2022-04-18T18:15:08Z</dcterms:modified>
  <cp:category/>
  <cp:version/>
  <cp:contentType/>
  <cp:contentStatus/>
</cp:coreProperties>
</file>