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120" windowWidth="27780" windowHeight="13296" activeTab="0"/>
  </bookViews>
  <sheets>
    <sheet name="ARPA FF SFY22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<sst xmlns="http://schemas.openxmlformats.org/spreadsheetml/2006/main" count="44" uniqueCount="39">
  <si>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INITIAL</t>
  </si>
  <si>
    <t>AMENDED</t>
  </si>
  <si>
    <t>AMOUNT</t>
  </si>
  <si>
    <t>DIFFERENCE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</si>
  <si>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</si>
  <si>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</si>
  <si>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</si>
  <si>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</si>
  <si>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</si>
  <si>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</si>
  <si>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</si>
  <si>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</si>
  <si>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</si>
  <si>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</si>
  <si>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</si>
  <si>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</si>
  <si>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</si>
  <si>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</si>
  <si>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</si>
  <si>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</si>
  <si>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</si>
  <si>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</si>
  <si>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</si>
  <si>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</si>
  <si>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</si>
  <si>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</si>
  <si>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</si>
  <si>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</si>
  <si>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</si>
  <si>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</si>
  <si>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</si>
  <si>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</si>
  <si>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</si>
  <si>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</si>
  <si>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</si>
  <si>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SFY22 PLAN</t>
  </si>
  <si>
    <t>Program Title:  American Rescue Plan Act</t>
  </si>
  <si>
    <t>American Rescue Plan Act – First Followers</t>
  </si>
  <si>
    <t>First Followers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</si>
</sst>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67" fontId="0" fillId="0" borderId="0" xfId="0" applyNumberFormat="1" applyAlignment="1">
      <alignment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U8" sqref="U8"/>
    </sheetView>
  </sheetViews>
  <sheetFormatPr defaultColWidth="9.14062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7" customWidth="1"/>
    <col min="9" max="9" width="3.140625" style="37" customWidth="1"/>
    <col min="10" max="10" width="12.7109375" style="38" hidden="1" customWidth="1"/>
    <col min="11" max="11" width="12.7109375" style="37" hidden="1" customWidth="1"/>
    <col min="12" max="12" width="11.7109375" style="37" hidden="1" customWidth="1"/>
    <col min="13" max="13" width="9.7109375" style="37" hidden="1" customWidth="1"/>
    <col min="14" max="14" width="9.140625" style="37" hidden="1" customWidth="1"/>
    <col min="15" max="15" width="12.7109375" style="37" hidden="1" customWidth="1"/>
    <col min="16" max="16384" width="9.140625" style="1" customWidth="1"/>
  </cols>
  <sheetData>
    <row r="1" spans="1:12" ht="17.25">
      <c r="A1" s="17"/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17"/>
      <c r="B2" s="74" t="s">
        <v>35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7.25">
      <c r="A3" s="18"/>
      <c r="B3" s="74" t="s">
        <v>34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9" ht="12.75" customHeight="1">
      <c r="A4" s="17"/>
      <c r="B4" s="75"/>
      <c r="C4" s="75"/>
      <c r="D4" s="75"/>
      <c r="E4" s="75"/>
      <c r="F4" s="75"/>
      <c r="G4" s="75"/>
      <c r="H4" s="75"/>
      <c r="I4" s="75"/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6</v>
      </c>
      <c r="I6" s="24"/>
      <c r="J6" s="25" t="s">
        <v>0</v>
      </c>
      <c r="K6" s="26" t="s">
        <v>1</v>
      </c>
      <c r="L6" s="27"/>
      <c r="M6" s="41" t="s">
        <v>7</v>
      </c>
      <c r="N6" s="41" t="s">
        <v>7</v>
      </c>
      <c r="O6" s="42" t="s">
        <v>8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9</v>
      </c>
      <c r="O7" s="42" t="s">
        <v>4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12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11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36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51" t="s">
        <v>13</v>
      </c>
      <c r="B15" s="31"/>
      <c r="C15" s="33" t="s">
        <v>14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>
      <c r="A16" s="20">
        <v>822007</v>
      </c>
      <c r="B16" s="5"/>
      <c r="C16" s="10" t="s">
        <v>38</v>
      </c>
      <c r="D16" s="5"/>
      <c r="E16" s="5"/>
      <c r="H16" s="37">
        <f>J16+L16</f>
        <v>150000</v>
      </c>
      <c r="I16" s="24"/>
      <c r="J16" s="37">
        <v>150000</v>
      </c>
      <c r="K16" s="24"/>
      <c r="L16" s="72"/>
      <c r="O16" s="37">
        <f>(H16)+(M16)</f>
        <v>150000</v>
      </c>
    </row>
    <row r="17" spans="1:15" ht="12.75" customHeight="1" hidden="1">
      <c r="A17" s="36">
        <v>325616</v>
      </c>
      <c r="B17" s="63"/>
      <c r="C17" s="64" t="s">
        <v>15</v>
      </c>
      <c r="D17" s="65"/>
      <c r="E17" s="65"/>
      <c r="F17" s="66"/>
      <c r="G17" s="67"/>
      <c r="H17" s="68">
        <f>J17+L17</f>
        <v>0</v>
      </c>
      <c r="I17" s="69"/>
      <c r="J17" s="69">
        <v>0</v>
      </c>
      <c r="K17" s="69"/>
      <c r="L17" s="70"/>
      <c r="M17" s="68"/>
      <c r="N17" s="68"/>
      <c r="O17" s="68">
        <f>(H17)+(M17)</f>
        <v>0</v>
      </c>
    </row>
    <row r="18" spans="1:15" ht="12.75" customHeight="1" hidden="1">
      <c r="A18" s="36"/>
      <c r="B18" s="63"/>
      <c r="C18" s="64"/>
      <c r="D18" s="65"/>
      <c r="E18" s="65"/>
      <c r="F18" s="66"/>
      <c r="G18" s="67"/>
      <c r="H18" s="68"/>
      <c r="I18" s="69"/>
      <c r="J18" s="69"/>
      <c r="K18" s="69"/>
      <c r="L18" s="70"/>
      <c r="M18" s="68"/>
      <c r="N18" s="68"/>
      <c r="O18" s="68"/>
    </row>
    <row r="19" spans="1:15" ht="12.75" customHeight="1" hidden="1">
      <c r="A19" s="36"/>
      <c r="B19" s="63"/>
      <c r="C19" s="71" t="s">
        <v>16</v>
      </c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>
        <v>325620</v>
      </c>
      <c r="B21" s="63"/>
      <c r="C21" s="64" t="s">
        <v>25</v>
      </c>
      <c r="D21" s="65"/>
      <c r="E21" s="65"/>
      <c r="F21" s="66"/>
      <c r="G21" s="67"/>
      <c r="H21" s="68">
        <f aca="true" t="shared" si="0" ref="H21:H30">J21+L21</f>
        <v>0</v>
      </c>
      <c r="I21" s="69"/>
      <c r="J21" s="69">
        <v>0</v>
      </c>
      <c r="K21" s="69"/>
      <c r="L21" s="70"/>
      <c r="M21" s="68"/>
      <c r="N21" s="68"/>
      <c r="O21" s="68">
        <f aca="true" t="shared" si="1" ref="O21:O30">(H21)+(M21)</f>
        <v>0</v>
      </c>
    </row>
    <row r="22" spans="1:15" ht="12.75" customHeight="1" hidden="1">
      <c r="A22" s="36">
        <v>325621</v>
      </c>
      <c r="B22" s="63"/>
      <c r="C22" s="64" t="s">
        <v>17</v>
      </c>
      <c r="D22" s="65"/>
      <c r="E22" s="65"/>
      <c r="F22" s="66"/>
      <c r="G22" s="67"/>
      <c r="H22" s="68">
        <f t="shared" si="0"/>
        <v>0</v>
      </c>
      <c r="I22" s="69"/>
      <c r="J22" s="69">
        <v>0</v>
      </c>
      <c r="K22" s="69"/>
      <c r="L22" s="70"/>
      <c r="M22" s="68"/>
      <c r="N22" s="68"/>
      <c r="O22" s="68">
        <f t="shared" si="1"/>
        <v>0</v>
      </c>
    </row>
    <row r="23" spans="1:15" ht="12.75" customHeight="1" hidden="1">
      <c r="A23" s="36">
        <v>325622</v>
      </c>
      <c r="B23" s="63"/>
      <c r="C23" s="64" t="s">
        <v>18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325623</v>
      </c>
      <c r="B24" s="63"/>
      <c r="C24" s="64" t="s">
        <v>19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325624</v>
      </c>
      <c r="B25" s="63"/>
      <c r="C25" s="64" t="s">
        <v>20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325625</v>
      </c>
      <c r="B26" s="63"/>
      <c r="C26" s="64" t="s">
        <v>21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325626</v>
      </c>
      <c r="B27" s="63"/>
      <c r="C27" s="64" t="s">
        <v>22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325627</v>
      </c>
      <c r="B28" s="63"/>
      <c r="C28" s="64" t="s">
        <v>23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325628</v>
      </c>
      <c r="B29" s="63"/>
      <c r="C29" s="64" t="s">
        <v>24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325629</v>
      </c>
      <c r="B30" s="63"/>
      <c r="C30" s="64" t="s">
        <v>26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/>
      <c r="B31" s="63"/>
      <c r="C31" s="64"/>
      <c r="D31" s="65"/>
      <c r="E31" s="65"/>
      <c r="F31" s="66"/>
      <c r="G31" s="67"/>
      <c r="H31" s="68"/>
      <c r="I31" s="69"/>
      <c r="J31" s="69"/>
      <c r="K31" s="69"/>
      <c r="L31" s="70"/>
      <c r="M31" s="68"/>
      <c r="N31" s="68"/>
      <c r="O31" s="68"/>
    </row>
    <row r="32" spans="1:15" s="62" customFormat="1" ht="12.75" customHeight="1" hidden="1">
      <c r="A32" s="53">
        <v>325630</v>
      </c>
      <c r="B32" s="54"/>
      <c r="C32" s="55" t="s">
        <v>27</v>
      </c>
      <c r="D32" s="56"/>
      <c r="E32" s="56"/>
      <c r="F32" s="57"/>
      <c r="G32" s="58"/>
      <c r="H32" s="59">
        <f aca="true" t="shared" si="2" ref="H32:H38">J32+L32</f>
        <v>0</v>
      </c>
      <c r="I32" s="60"/>
      <c r="J32" s="60">
        <v>0</v>
      </c>
      <c r="K32" s="60"/>
      <c r="L32" s="61"/>
      <c r="M32" s="59"/>
      <c r="N32" s="59"/>
      <c r="O32" s="59">
        <f aca="true" t="shared" si="3" ref="O32:O38">(H32)+(M32)</f>
        <v>0</v>
      </c>
    </row>
    <row r="33" spans="1:15" s="62" customFormat="1" ht="12.75" customHeight="1" hidden="1">
      <c r="A33" s="53">
        <v>325631</v>
      </c>
      <c r="B33" s="54"/>
      <c r="C33" s="55" t="s">
        <v>28</v>
      </c>
      <c r="D33" s="56"/>
      <c r="E33" s="56"/>
      <c r="F33" s="57"/>
      <c r="G33" s="58"/>
      <c r="H33" s="59">
        <f t="shared" si="2"/>
        <v>0</v>
      </c>
      <c r="I33" s="60"/>
      <c r="J33" s="60">
        <v>0</v>
      </c>
      <c r="K33" s="60"/>
      <c r="L33" s="61"/>
      <c r="M33" s="59"/>
      <c r="N33" s="59"/>
      <c r="O33" s="59">
        <f t="shared" si="3"/>
        <v>0</v>
      </c>
    </row>
    <row r="34" spans="1:15" ht="12.75" customHeight="1" hidden="1">
      <c r="A34" s="36">
        <v>325632</v>
      </c>
      <c r="B34" s="63"/>
      <c r="C34" s="64" t="s">
        <v>29</v>
      </c>
      <c r="D34" s="65"/>
      <c r="E34" s="65"/>
      <c r="F34" s="66"/>
      <c r="G34" s="67"/>
      <c r="H34" s="68">
        <f t="shared" si="2"/>
        <v>0</v>
      </c>
      <c r="I34" s="69"/>
      <c r="J34" s="69">
        <v>0</v>
      </c>
      <c r="K34" s="69"/>
      <c r="L34" s="70"/>
      <c r="M34" s="68"/>
      <c r="N34" s="68"/>
      <c r="O34" s="68">
        <f t="shared" si="3"/>
        <v>0</v>
      </c>
    </row>
    <row r="35" spans="1:15" s="62" customFormat="1" ht="12.75" customHeight="1" hidden="1">
      <c r="A35" s="53">
        <v>325633</v>
      </c>
      <c r="B35" s="54"/>
      <c r="C35" s="55" t="s">
        <v>30</v>
      </c>
      <c r="D35" s="56"/>
      <c r="E35" s="56"/>
      <c r="F35" s="57"/>
      <c r="G35" s="58"/>
      <c r="H35" s="59">
        <f t="shared" si="2"/>
        <v>0</v>
      </c>
      <c r="I35" s="60"/>
      <c r="J35" s="60">
        <v>0</v>
      </c>
      <c r="K35" s="60"/>
      <c r="L35" s="61"/>
      <c r="M35" s="59"/>
      <c r="N35" s="59"/>
      <c r="O35" s="59">
        <f t="shared" si="3"/>
        <v>0</v>
      </c>
    </row>
    <row r="36" spans="1:15" s="62" customFormat="1" ht="12.75" customHeight="1" hidden="1">
      <c r="A36" s="53">
        <v>325634</v>
      </c>
      <c r="B36" s="54"/>
      <c r="C36" s="55" t="s">
        <v>31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325635</v>
      </c>
      <c r="B37" s="54"/>
      <c r="C37" s="55" t="s">
        <v>32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ht="12.75" customHeight="1" hidden="1">
      <c r="A38" s="36">
        <v>325636</v>
      </c>
      <c r="B38" s="63"/>
      <c r="C38" s="64" t="s">
        <v>33</v>
      </c>
      <c r="D38" s="65"/>
      <c r="E38" s="65"/>
      <c r="F38" s="66"/>
      <c r="G38" s="67"/>
      <c r="H38" s="68">
        <f t="shared" si="2"/>
        <v>0</v>
      </c>
      <c r="I38" s="69"/>
      <c r="J38" s="69">
        <v>0</v>
      </c>
      <c r="K38" s="69"/>
      <c r="L38" s="70"/>
      <c r="M38" s="68"/>
      <c r="N38" s="68"/>
      <c r="O38" s="68">
        <f t="shared" si="3"/>
        <v>0</v>
      </c>
    </row>
    <row r="39" spans="1:12" ht="12.75" customHeight="1">
      <c r="A39" s="34"/>
      <c r="B39" s="31"/>
      <c r="C39" s="33"/>
      <c r="D39" s="5"/>
      <c r="E39" s="5"/>
      <c r="G39" s="8"/>
      <c r="I39" s="24"/>
      <c r="J39" s="24"/>
      <c r="K39" s="24"/>
      <c r="L39" s="45"/>
    </row>
    <row r="40" spans="1:12" ht="12.75" customHeight="1">
      <c r="A40" s="32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22"/>
      <c r="B41" s="6" t="s">
        <v>5</v>
      </c>
      <c r="C41" s="5"/>
      <c r="D41" s="9"/>
      <c r="E41" s="5"/>
      <c r="F41" s="8"/>
      <c r="G41" s="8"/>
      <c r="H41" s="24"/>
      <c r="I41" s="24"/>
      <c r="J41" s="43"/>
      <c r="K41" s="44"/>
      <c r="L41" s="44"/>
    </row>
    <row r="42" spans="1:12" ht="12.75" customHeight="1">
      <c r="A42" s="20"/>
      <c r="B42" s="5"/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5" ht="12.75" customHeight="1">
      <c r="A43" s="20"/>
      <c r="B43" s="5"/>
      <c r="C43" s="10" t="s">
        <v>10</v>
      </c>
      <c r="D43" s="5"/>
      <c r="E43" s="5"/>
      <c r="H43" s="37">
        <f>J43+L43</f>
        <v>0</v>
      </c>
      <c r="I43" s="24"/>
      <c r="J43" s="24">
        <v>0</v>
      </c>
      <c r="K43" s="24"/>
      <c r="L43" s="40"/>
      <c r="O43" s="37">
        <f>(H43)+(M43)</f>
        <v>0</v>
      </c>
    </row>
    <row r="44" spans="1:12" ht="12.75" customHeight="1">
      <c r="A44" s="20"/>
      <c r="B44" s="5"/>
      <c r="C44" s="5"/>
      <c r="D44" s="7"/>
      <c r="E44" s="5"/>
      <c r="F44" s="16"/>
      <c r="G44" s="8"/>
      <c r="H44" s="46"/>
      <c r="I44" s="24"/>
      <c r="J44" s="47"/>
      <c r="K44" s="40"/>
      <c r="L44" s="24"/>
    </row>
    <row r="45" spans="1:12" ht="12.75" customHeight="1">
      <c r="A45" s="20"/>
      <c r="B45" s="5"/>
      <c r="C45" s="5"/>
      <c r="D45" s="9"/>
      <c r="E45" s="5"/>
      <c r="H45" s="40"/>
      <c r="I45" s="24"/>
      <c r="J45" s="47"/>
      <c r="K45" s="24"/>
      <c r="L45" s="24"/>
    </row>
    <row r="46" spans="1:15" s="14" customFormat="1" ht="12.75" customHeight="1">
      <c r="A46" s="52"/>
      <c r="B46" s="13"/>
      <c r="C46" s="13" t="s">
        <v>4</v>
      </c>
      <c r="D46" s="15"/>
      <c r="E46" s="13"/>
      <c r="H46" s="48">
        <f>SUM(H11:H45)</f>
        <v>150000</v>
      </c>
      <c r="I46" s="48"/>
      <c r="J46" s="48">
        <f>SUM(J5:J45)</f>
        <v>150000</v>
      </c>
      <c r="K46" s="48">
        <f>(H46)</f>
        <v>150000</v>
      </c>
      <c r="L46" s="48">
        <f>SUM(L5:L45)</f>
        <v>0</v>
      </c>
      <c r="M46" s="49"/>
      <c r="N46" s="49"/>
      <c r="O46" s="48">
        <f>SUM(O5:O45)</f>
        <v>150000</v>
      </c>
    </row>
    <row r="47" spans="1:12" ht="12.75" customHeight="1">
      <c r="A47" s="17"/>
      <c r="B47" s="5"/>
      <c r="C47" s="5"/>
      <c r="D47" s="5"/>
      <c r="E47" s="5"/>
      <c r="F47" s="8"/>
      <c r="G47" s="8"/>
      <c r="H47" s="24"/>
      <c r="I47" s="24"/>
      <c r="J47" s="47"/>
      <c r="K47" s="24"/>
      <c r="L47" s="24"/>
    </row>
    <row r="48" ht="12.75" customHeight="1"/>
    <row r="50" ht="14.25">
      <c r="H50" s="72"/>
    </row>
  </sheetData>
  <sheetProtection password="ECF4" sheet="1"/>
  <mergeCells count="4">
    <mergeCell ref="B1:L1"/>
    <mergeCell ref="B2:L2"/>
    <mergeCell ref="B3:L3"/>
    <mergeCell ref="B4:I4"/>
  </mergeCells>
  <printOptions/>
  <pageMargins left="0.7" right="0.7" top="0.75" bottom="0.75" header="0.3" footer="0.3"/>
  <pageSetup horizontalDpi="600" verticalDpi="600" orientation="portrait" r:id="rId1"/>
  <headerFooter>
    <oddHeader>&amp;RARPA FF SFY22
February 17,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2022-02-22T23:56:06Z</dcterms:modified>
  <cp:category/>
  <cp:version/>
  <cp:contentType/>
  <cp:contentStatus/>
</cp:coreProperties>
</file>