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williford\Desktop\Drone folder\"/>
    </mc:Choice>
  </mc:AlternateContent>
  <xr:revisionPtr revIDLastSave="0" documentId="8_{AEA5BDD4-3190-4478-9761-3260B59D0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Jan 2025" sheetId="2" r:id="rId2"/>
    <sheet name="Feb 2025" sheetId="3" r:id="rId3"/>
    <sheet name="Mar 2025" sheetId="4" r:id="rId4"/>
    <sheet name="Apr 2025" sheetId="5" r:id="rId5"/>
    <sheet name="May 2025" sheetId="6" r:id="rId6"/>
    <sheet name="Jun 2025" sheetId="7" r:id="rId7"/>
    <sheet name="Jul 2025" sheetId="8" r:id="rId8"/>
    <sheet name="Aug 2025" sheetId="9" r:id="rId9"/>
    <sheet name="Sep 2025" sheetId="10" r:id="rId10"/>
    <sheet name="Oct 2025" sheetId="11" r:id="rId11"/>
    <sheet name="Nov 2025" sheetId="12" r:id="rId12"/>
    <sheet name="Dec 2025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B15" i="1"/>
  <c r="C15" i="1"/>
  <c r="D15" i="1"/>
  <c r="O8" i="1"/>
  <c r="O7" i="1"/>
  <c r="O6" i="1"/>
  <c r="O5" i="1"/>
  <c r="O4" i="1"/>
  <c r="O3" i="1"/>
  <c r="M15" i="1"/>
  <c r="L15" i="1"/>
  <c r="I15" i="1"/>
  <c r="J15" i="1"/>
  <c r="G15" i="1"/>
  <c r="F15" i="1"/>
  <c r="E15" i="1"/>
  <c r="K15" i="1"/>
  <c r="H15" i="1"/>
  <c r="O15" i="1" l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B17" i="1"/>
</calcChain>
</file>

<file path=xl/sharedStrings.xml><?xml version="1.0" encoding="utf-8"?>
<sst xmlns="http://schemas.openxmlformats.org/spreadsheetml/2006/main" count="388" uniqueCount="166">
  <si>
    <t>Totals</t>
  </si>
  <si>
    <t>Williford</t>
  </si>
  <si>
    <t>Miller</t>
  </si>
  <si>
    <t>Selin</t>
  </si>
  <si>
    <t>Wynn</t>
  </si>
  <si>
    <t>Price</t>
  </si>
  <si>
    <t>Date of Drone Use</t>
  </si>
  <si>
    <t>Badge #</t>
  </si>
  <si>
    <t>CAD#</t>
  </si>
  <si>
    <t>Case#</t>
  </si>
  <si>
    <t>Location of Deployment</t>
  </si>
  <si>
    <t>Reason for Deployment</t>
  </si>
  <si>
    <t xml:space="preserve">Video Recorded </t>
  </si>
  <si>
    <t>Video Retained for Training</t>
  </si>
  <si>
    <t>Training</t>
  </si>
  <si>
    <t>No</t>
  </si>
  <si>
    <t>Video Recorded</t>
  </si>
  <si>
    <t>Total Drone Deployments</t>
  </si>
  <si>
    <t>Monthly Drone Deployments</t>
  </si>
  <si>
    <t>Kametas</t>
  </si>
  <si>
    <t>2025 Feb</t>
  </si>
  <si>
    <t>2025 Mar</t>
  </si>
  <si>
    <t>2025 Jan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</si>
  <si>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</si>
  <si>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</si>
  <si>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</si>
  <si>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</si>
  <si>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</si>
  <si>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</si>
  <si>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</si>
  <si>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</si>
  <si>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1047 Hours</t>
  </si>
  <si>
    <t>NA</t>
  </si>
  <si>
    <t>0920 Hours</t>
  </si>
  <si>
    <t>25-362</t>
  </si>
  <si>
    <t>9115 W Roma Ct Frankfort, IL</t>
  </si>
  <si>
    <t>0054 Hours</t>
  </si>
  <si>
    <t>2320 Hours</t>
  </si>
  <si>
    <t>486 W. Francis Rd New Lenox 60451</t>
  </si>
  <si>
    <t>Y</t>
  </si>
  <si>
    <t>N</t>
  </si>
  <si>
    <t>Training/Test</t>
  </si>
  <si>
    <t>0823 Hours</t>
  </si>
  <si>
    <t>Payne</t>
  </si>
  <si>
    <t>0218 Hours</t>
  </si>
  <si>
    <t>0834 Hours</t>
  </si>
  <si>
    <t>1905 Hours</t>
  </si>
  <si>
    <t>Yes</t>
  </si>
  <si>
    <t>1653 Hours</t>
  </si>
  <si>
    <t>2200 Hours</t>
  </si>
  <si>
    <t>1211 Hours</t>
  </si>
  <si>
    <t>1815 Hours</t>
  </si>
  <si>
    <t>1348 Hours</t>
  </si>
  <si>
    <t>2323 Hours</t>
  </si>
  <si>
    <t xml:space="preserve">No </t>
  </si>
  <si>
    <t>1229 Hours</t>
  </si>
  <si>
    <t>0610 Hours</t>
  </si>
  <si>
    <t>1300 Hours</t>
  </si>
  <si>
    <t>N/A</t>
  </si>
  <si>
    <t>1302 Hours</t>
  </si>
  <si>
    <t>25-15574</t>
  </si>
  <si>
    <t>1004 Hours</t>
  </si>
  <si>
    <t>25-15617</t>
  </si>
  <si>
    <t>1209 Hours</t>
  </si>
  <si>
    <t>25-1518</t>
  </si>
  <si>
    <t>1553 Hours</t>
  </si>
  <si>
    <t>25-1552</t>
  </si>
  <si>
    <t xml:space="preserve">Yes </t>
  </si>
  <si>
    <t>1522 Hours</t>
  </si>
  <si>
    <t>25-17492</t>
  </si>
  <si>
    <t>2329 Hours</t>
  </si>
  <si>
    <t>25-17510</t>
  </si>
  <si>
    <t>2025 Dec</t>
  </si>
  <si>
    <t>2156 Hours</t>
  </si>
  <si>
    <t>25-18079</t>
  </si>
  <si>
    <t>2049 Hours</t>
  </si>
  <si>
    <t>25-1724</t>
  </si>
  <si>
    <t xml:space="preserve">10300 W 191st St, Mokena IL </t>
  </si>
  <si>
    <t>10300 W 191st St, Mokena, IL</t>
  </si>
  <si>
    <t>10300 W 191st Street, Mokena, IL</t>
  </si>
  <si>
    <t>10300 W. 191st Street, Mokena, IL</t>
  </si>
  <si>
    <t>Townline @ Virginia Parkway, Mokena, IL</t>
  </si>
  <si>
    <t>259 Chicago Rd. South Chicago Hgts., IL</t>
  </si>
  <si>
    <t xml:space="preserve">St. Francis Rd @ Indian Ct Frankfort Square, Frankfort, IL </t>
  </si>
  <si>
    <t>10901 Laporte Rd, Mokena, IL</t>
  </si>
  <si>
    <t>11100 McGovney St, Mokena, IL</t>
  </si>
  <si>
    <t>8580 Spring Lake Rd, Mokena, IL</t>
  </si>
  <si>
    <t>9485 W. 191st Street, Mokena, IL</t>
  </si>
  <si>
    <t>10824 W Laporte Rd, Mokena, IL</t>
  </si>
  <si>
    <t>191st Street 8500 Blk, Mokena, IL</t>
  </si>
  <si>
    <t>Harlem @ Vollmer, Frankfort, IL</t>
  </si>
  <si>
    <t>11008 W Lincoln Hwy, Mokena, IL</t>
  </si>
  <si>
    <t>9310 W Birch Ave, Mokena, IL</t>
  </si>
  <si>
    <t>10925 W Laporte Rd, Mokena, IL</t>
  </si>
  <si>
    <t>11100 Front St, Mokena, IL</t>
  </si>
  <si>
    <t>Front St @ Wolf Rd, Mokena, IL</t>
  </si>
  <si>
    <t>20005 S Wolf Rd, Mokena, IL</t>
  </si>
  <si>
    <t>Jacob Dr @ Caraway Ct, Mokena, IL</t>
  </si>
  <si>
    <t>9430 Hickory Creek Dr, Mokena, IL</t>
  </si>
  <si>
    <t>Flight End</t>
  </si>
  <si>
    <t>Flight Start</t>
  </si>
  <si>
    <t>62 Mintues</t>
  </si>
  <si>
    <t>1149 Hours</t>
  </si>
  <si>
    <t>Total Flight Minutes</t>
  </si>
  <si>
    <t>76 Minutes</t>
  </si>
  <si>
    <t>1036 Hours</t>
  </si>
  <si>
    <t>50 Minutes</t>
  </si>
  <si>
    <t>0146 Hours</t>
  </si>
  <si>
    <t>2340 Hours</t>
  </si>
  <si>
    <t>20 Minutes</t>
  </si>
  <si>
    <t>2106 Hours</t>
  </si>
  <si>
    <t>2146 Hours</t>
  </si>
  <si>
    <t>40 Minutes</t>
  </si>
  <si>
    <t>Assist  ISP/ Forestall Escape/ Immenent Threat</t>
  </si>
  <si>
    <t>2337 Hours</t>
  </si>
  <si>
    <t>51 Minutes</t>
  </si>
  <si>
    <t>0028 Hours</t>
  </si>
  <si>
    <t>0853 Hours</t>
  </si>
  <si>
    <t>30 Minutes</t>
  </si>
  <si>
    <t>0904 Hours</t>
  </si>
  <si>
    <t>1925 Hours</t>
  </si>
  <si>
    <t>Assist South Chicago Hgts PD/ Imminent Threat</t>
  </si>
  <si>
    <t>0231 Hours</t>
  </si>
  <si>
    <t>13 Mintues</t>
  </si>
  <si>
    <t>Missing Person Search</t>
  </si>
  <si>
    <t>Missing Child/ Missing Person Search</t>
  </si>
  <si>
    <t>1709 Hours</t>
  </si>
  <si>
    <t>16 Minutes</t>
  </si>
  <si>
    <t>Fireworks/ Special Event Monitoring</t>
  </si>
  <si>
    <t>0611 Hours</t>
  </si>
  <si>
    <t>0800 Hours</t>
  </si>
  <si>
    <t>109 Minutes</t>
  </si>
  <si>
    <t>Parade/ Special Event Monitoring</t>
  </si>
  <si>
    <t>2207 Hours</t>
  </si>
  <si>
    <t>7 Minutes</t>
  </si>
  <si>
    <t>1249 Hours</t>
  </si>
  <si>
    <t>38 Minutes</t>
  </si>
  <si>
    <t>2003 Hours</t>
  </si>
  <si>
    <t>108 Minutes</t>
  </si>
  <si>
    <t>National Night Out/ Public Relations Demonstration</t>
  </si>
  <si>
    <t>1259 Hours</t>
  </si>
  <si>
    <t>Assist Matteson PD/ Armed Subjs/ Imminent Threat</t>
  </si>
  <si>
    <t>73 Minutes</t>
  </si>
  <si>
    <t>0723 Hours</t>
  </si>
  <si>
    <t>1401 Hours</t>
  </si>
  <si>
    <t>13 Minutes</t>
  </si>
  <si>
    <t>Assist Frankfort PD/ Subj Fleeing/ Imminent Threat</t>
  </si>
  <si>
    <t>2358 Hours</t>
  </si>
  <si>
    <t>35 Minutes</t>
  </si>
  <si>
    <t>1500 Hours</t>
  </si>
  <si>
    <t>120 Minutes</t>
  </si>
  <si>
    <t>15 Minutes</t>
  </si>
  <si>
    <t>1317 Hours</t>
  </si>
  <si>
    <t>43 Minutes</t>
  </si>
  <si>
    <t>21 Minutes</t>
  </si>
  <si>
    <t>1230 Hours</t>
  </si>
  <si>
    <t>Missing Juvenile/ Missing Person Search</t>
  </si>
  <si>
    <t>1644 Hours</t>
  </si>
  <si>
    <t>Christmas Parade/ Special Event Monitoring</t>
  </si>
  <si>
    <t>10 Minutes</t>
  </si>
  <si>
    <t>28 Mintues</t>
  </si>
  <si>
    <t>1533 Hours</t>
  </si>
  <si>
    <t>2357 Hours</t>
  </si>
  <si>
    <t>2056 Hours</t>
  </si>
  <si>
    <t>2226 Hours</t>
  </si>
  <si>
    <t>Welfare Check/ Imminent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</si>
</sst>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center"/>
    </xf>
    <xf numFmtId="15" fontId="1" fillId="0" borderId="0" xfId="0" applyNumberFormat="1" applyFont="1"/>
    <xf numFmtId="16" fontId="1" fillId="0" borderId="0" xfId="0" applyNumberFormat="1" applyFont="1" applyAlignment="1">
      <alignment horizontal="center" wrapText="1"/>
    </xf>
    <xf numFmtId="1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27" sqref="L27"/>
    </sheetView>
  </sheetViews>
  <sheetFormatPr defaultRowHeight="15" x14ac:dyDescent="0.25"/>
  <sheetData>
    <row r="1" spans="1:15" x14ac:dyDescent="0.25">
      <c r="A1" s="7"/>
      <c r="B1" s="8" t="s">
        <v>22</v>
      </c>
      <c r="C1" s="8" t="s">
        <v>20</v>
      </c>
      <c r="D1" s="8" t="s">
        <v>21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72</v>
      </c>
      <c r="N1" s="7"/>
      <c r="O1" s="7" t="s">
        <v>0</v>
      </c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>
        <f t="shared" ref="O3:O8" si="0">SUM(B3:N3)</f>
        <v>0</v>
      </c>
    </row>
    <row r="4" spans="1:15" x14ac:dyDescent="0.25">
      <c r="A4" s="7" t="s">
        <v>2</v>
      </c>
      <c r="B4" s="7"/>
      <c r="C4" s="7"/>
      <c r="D4" s="7"/>
      <c r="E4" s="7"/>
      <c r="F4" s="7">
        <v>1</v>
      </c>
      <c r="G4" s="7"/>
      <c r="H4" s="7">
        <v>3</v>
      </c>
      <c r="I4" s="7">
        <v>1</v>
      </c>
      <c r="J4" s="7"/>
      <c r="K4" s="7"/>
      <c r="L4" s="7"/>
      <c r="M4" s="7"/>
      <c r="N4" s="7"/>
      <c r="O4" s="7">
        <f t="shared" si="0"/>
        <v>5</v>
      </c>
    </row>
    <row r="5" spans="1:15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>
        <f t="shared" si="0"/>
        <v>0</v>
      </c>
    </row>
    <row r="6" spans="1:15" x14ac:dyDescent="0.25">
      <c r="A6" s="7" t="s">
        <v>4</v>
      </c>
      <c r="B6" s="7"/>
      <c r="C6" s="7">
        <v>1</v>
      </c>
      <c r="D6" s="7">
        <v>1</v>
      </c>
      <c r="E6" s="7"/>
      <c r="F6" s="7"/>
      <c r="G6" s="7"/>
      <c r="H6" s="7">
        <v>1</v>
      </c>
      <c r="I6" s="7"/>
      <c r="J6" s="7">
        <v>1</v>
      </c>
      <c r="K6" s="7"/>
      <c r="L6" s="7">
        <v>2</v>
      </c>
      <c r="M6" s="7"/>
      <c r="N6" s="7"/>
      <c r="O6" s="7">
        <f t="shared" si="0"/>
        <v>6</v>
      </c>
    </row>
    <row r="7" spans="1:15" x14ac:dyDescent="0.25">
      <c r="A7" s="7" t="s">
        <v>5</v>
      </c>
      <c r="B7" s="7"/>
      <c r="C7" s="7"/>
      <c r="D7" s="7"/>
      <c r="E7" s="7"/>
      <c r="F7" s="7"/>
      <c r="G7" s="7">
        <v>2</v>
      </c>
      <c r="H7" s="7"/>
      <c r="I7" s="7"/>
      <c r="J7" s="7">
        <v>1</v>
      </c>
      <c r="K7" s="7">
        <v>1</v>
      </c>
      <c r="L7" s="7">
        <v>2</v>
      </c>
      <c r="M7" s="7"/>
      <c r="N7" s="7"/>
      <c r="O7" s="7">
        <f t="shared" si="0"/>
        <v>6</v>
      </c>
    </row>
    <row r="8" spans="1:15" x14ac:dyDescent="0.25">
      <c r="A8" s="7" t="s">
        <v>19</v>
      </c>
      <c r="B8" s="7"/>
      <c r="C8" s="7"/>
      <c r="D8" s="7"/>
      <c r="E8" s="7">
        <v>2</v>
      </c>
      <c r="F8" s="7">
        <v>1</v>
      </c>
      <c r="G8" s="7">
        <v>1</v>
      </c>
      <c r="H8" s="7">
        <v>1</v>
      </c>
      <c r="I8" s="7"/>
      <c r="J8" s="7">
        <v>1</v>
      </c>
      <c r="K8" s="7"/>
      <c r="L8" s="7"/>
      <c r="M8" s="7">
        <v>3</v>
      </c>
      <c r="N8" s="7"/>
      <c r="O8" s="7">
        <f t="shared" si="0"/>
        <v>9</v>
      </c>
    </row>
    <row r="9" spans="1:15" x14ac:dyDescent="0.25">
      <c r="A9" s="7" t="s">
        <v>43</v>
      </c>
      <c r="B9" s="7"/>
      <c r="C9" s="7"/>
      <c r="D9" s="7"/>
      <c r="E9" s="7"/>
      <c r="F9" s="7"/>
      <c r="G9" s="7"/>
      <c r="H9" s="7"/>
      <c r="I9" s="7"/>
      <c r="J9" s="7">
        <v>1</v>
      </c>
      <c r="K9" s="7"/>
      <c r="L9" s="7"/>
      <c r="M9" s="7">
        <v>1</v>
      </c>
      <c r="N9" s="7"/>
      <c r="O9" s="7">
        <f>SUM(B9:N9)</f>
        <v>2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60" x14ac:dyDescent="0.25">
      <c r="A15" s="6" t="s">
        <v>18</v>
      </c>
      <c r="B15" s="6">
        <f t="shared" ref="B15:M15" si="1">SUM(B3:B14)</f>
        <v>0</v>
      </c>
      <c r="C15" s="6">
        <f t="shared" si="1"/>
        <v>1</v>
      </c>
      <c r="D15" s="6">
        <f t="shared" si="1"/>
        <v>1</v>
      </c>
      <c r="E15" s="6">
        <f t="shared" si="1"/>
        <v>2</v>
      </c>
      <c r="F15" s="6">
        <f t="shared" si="1"/>
        <v>2</v>
      </c>
      <c r="G15" s="6">
        <f t="shared" si="1"/>
        <v>3</v>
      </c>
      <c r="H15" s="6">
        <f t="shared" si="1"/>
        <v>5</v>
      </c>
      <c r="I15" s="6">
        <f t="shared" si="1"/>
        <v>1</v>
      </c>
      <c r="J15" s="7">
        <f t="shared" si="1"/>
        <v>4</v>
      </c>
      <c r="K15" s="7">
        <f t="shared" si="1"/>
        <v>1</v>
      </c>
      <c r="L15" s="7">
        <f t="shared" si="1"/>
        <v>4</v>
      </c>
      <c r="M15" s="7">
        <f t="shared" si="1"/>
        <v>4</v>
      </c>
      <c r="N15" s="7"/>
      <c r="O15" s="7">
        <f>SUM(O3:O14)</f>
        <v>28</v>
      </c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13" ht="60" x14ac:dyDescent="0.25">
      <c r="A17" s="6" t="s">
        <v>17</v>
      </c>
      <c r="B17" s="6">
        <f>SUM(B15)</f>
        <v>0</v>
      </c>
      <c r="C17" s="6">
        <f>SUM(B15,C15)</f>
        <v>1</v>
      </c>
      <c r="D17" s="6">
        <f t="shared" ref="D17:M17" si="2">SUM(C17,D15)</f>
        <v>2</v>
      </c>
      <c r="E17" s="6">
        <f t="shared" si="2"/>
        <v>4</v>
      </c>
      <c r="F17" s="6">
        <f t="shared" si="2"/>
        <v>6</v>
      </c>
      <c r="G17" s="6">
        <f t="shared" si="2"/>
        <v>9</v>
      </c>
      <c r="H17" s="6">
        <f t="shared" si="2"/>
        <v>14</v>
      </c>
      <c r="I17" s="6">
        <f t="shared" si="2"/>
        <v>15</v>
      </c>
      <c r="J17">
        <f t="shared" si="2"/>
        <v>19</v>
      </c>
      <c r="K17">
        <f t="shared" si="2"/>
        <v>20</v>
      </c>
      <c r="L17">
        <f t="shared" si="2"/>
        <v>24</v>
      </c>
      <c r="M17">
        <f t="shared" si="2"/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A604-C94A-425B-B40D-8730BAB3C235}">
  <dimension ref="A1:K87"/>
  <sheetViews>
    <sheetView workbookViewId="0">
      <selection activeCell="G8" sqref="G8"/>
    </sheetView>
  </sheetViews>
  <sheetFormatPr defaultRowHeight="15" x14ac:dyDescent="0.25"/>
  <cols>
    <col min="1" max="1" width="10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75" x14ac:dyDescent="0.25">
      <c r="A2" s="5">
        <v>45911</v>
      </c>
      <c r="B2" s="6">
        <v>271</v>
      </c>
      <c r="C2" s="6" t="s">
        <v>55</v>
      </c>
      <c r="D2" s="6" t="s">
        <v>140</v>
      </c>
      <c r="E2" s="6" t="s">
        <v>118</v>
      </c>
      <c r="F2" s="6">
        <v>12657</v>
      </c>
      <c r="G2" s="6" t="s">
        <v>32</v>
      </c>
      <c r="H2" s="6" t="s">
        <v>89</v>
      </c>
      <c r="I2" s="6" t="s">
        <v>14</v>
      </c>
      <c r="J2" s="6" t="s">
        <v>15</v>
      </c>
      <c r="K2" s="6" t="s">
        <v>15</v>
      </c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05" x14ac:dyDescent="0.25">
      <c r="A4" s="5">
        <v>45915</v>
      </c>
      <c r="B4" s="6">
        <v>272</v>
      </c>
      <c r="C4" s="6" t="s">
        <v>56</v>
      </c>
      <c r="D4" s="6" t="s">
        <v>143</v>
      </c>
      <c r="E4" s="6" t="s">
        <v>142</v>
      </c>
      <c r="F4" s="6" t="s">
        <v>32</v>
      </c>
      <c r="G4" s="6">
        <v>1240</v>
      </c>
      <c r="H4" s="6" t="s">
        <v>90</v>
      </c>
      <c r="I4" s="6" t="s">
        <v>141</v>
      </c>
      <c r="J4" s="6" t="s">
        <v>47</v>
      </c>
      <c r="K4" s="6" t="s">
        <v>15</v>
      </c>
    </row>
    <row r="5" spans="1:1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90" x14ac:dyDescent="0.25">
      <c r="A6" s="5">
        <v>45918</v>
      </c>
      <c r="B6" s="6">
        <v>278</v>
      </c>
      <c r="C6" s="6" t="s">
        <v>52</v>
      </c>
      <c r="D6" s="6" t="s">
        <v>144</v>
      </c>
      <c r="E6" s="6" t="s">
        <v>145</v>
      </c>
      <c r="F6" s="6" t="s">
        <v>32</v>
      </c>
      <c r="G6" s="6">
        <v>1255</v>
      </c>
      <c r="H6" s="6" t="s">
        <v>91</v>
      </c>
      <c r="I6" s="6" t="s">
        <v>146</v>
      </c>
      <c r="J6" s="6" t="s">
        <v>47</v>
      </c>
      <c r="K6" s="6" t="s">
        <v>15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75" x14ac:dyDescent="0.25">
      <c r="A8" s="5">
        <v>45929</v>
      </c>
      <c r="B8" s="6">
        <v>279</v>
      </c>
      <c r="C8" s="6" t="s">
        <v>53</v>
      </c>
      <c r="D8" s="6" t="s">
        <v>147</v>
      </c>
      <c r="E8" s="6" t="s">
        <v>148</v>
      </c>
      <c r="F8" s="6">
        <v>13647</v>
      </c>
      <c r="G8" s="6" t="s">
        <v>32</v>
      </c>
      <c r="H8" s="6" t="s">
        <v>92</v>
      </c>
      <c r="I8" s="6" t="s">
        <v>14</v>
      </c>
      <c r="J8" s="6" t="s">
        <v>54</v>
      </c>
      <c r="K8" s="6" t="s">
        <v>15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1A44-217B-455B-8FF8-ED05BCACA1DC}">
  <dimension ref="A1:K45"/>
  <sheetViews>
    <sheetView workbookViewId="0">
      <selection activeCell="F2" sqref="F2"/>
    </sheetView>
  </sheetViews>
  <sheetFormatPr defaultRowHeight="15" x14ac:dyDescent="0.25"/>
  <cols>
    <col min="1" max="1" width="9.570312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75" x14ac:dyDescent="0.25">
      <c r="A2" s="5">
        <v>45944</v>
      </c>
      <c r="B2" s="6">
        <v>278</v>
      </c>
      <c r="C2" s="6" t="s">
        <v>57</v>
      </c>
      <c r="D2" s="6" t="s">
        <v>149</v>
      </c>
      <c r="E2" s="6" t="s">
        <v>150</v>
      </c>
      <c r="F2" s="6" t="s">
        <v>58</v>
      </c>
      <c r="G2" s="6" t="s">
        <v>58</v>
      </c>
      <c r="H2" s="6" t="s">
        <v>79</v>
      </c>
      <c r="I2" s="6" t="s">
        <v>14</v>
      </c>
      <c r="J2" s="6" t="s">
        <v>15</v>
      </c>
      <c r="K2" s="6" t="s">
        <v>15</v>
      </c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147E-F10B-4EE5-B092-0E54EC41045C}">
  <dimension ref="A1:K33"/>
  <sheetViews>
    <sheetView workbookViewId="0">
      <selection activeCell="J8" sqref="J8"/>
    </sheetView>
  </sheetViews>
  <sheetFormatPr defaultRowHeight="15" x14ac:dyDescent="0.25"/>
  <cols>
    <col min="1" max="1" width="10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75" x14ac:dyDescent="0.25">
      <c r="A2" s="5">
        <v>45966</v>
      </c>
      <c r="B2" s="6">
        <v>272</v>
      </c>
      <c r="C2" s="6" t="s">
        <v>59</v>
      </c>
      <c r="D2" s="6" t="s">
        <v>152</v>
      </c>
      <c r="E2" s="6" t="s">
        <v>151</v>
      </c>
      <c r="F2" s="6" t="s">
        <v>60</v>
      </c>
      <c r="G2" s="6" t="s">
        <v>32</v>
      </c>
      <c r="H2" s="6" t="s">
        <v>79</v>
      </c>
      <c r="I2" s="6" t="s">
        <v>14</v>
      </c>
      <c r="J2" s="6" t="s">
        <v>15</v>
      </c>
      <c r="K2" s="6" t="s">
        <v>15</v>
      </c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75" x14ac:dyDescent="0.25">
      <c r="A4" s="5">
        <v>45967</v>
      </c>
      <c r="B4" s="6">
        <v>272</v>
      </c>
      <c r="C4" s="6" t="s">
        <v>61</v>
      </c>
      <c r="D4" s="6" t="s">
        <v>31</v>
      </c>
      <c r="E4" s="6" t="s">
        <v>153</v>
      </c>
      <c r="F4" s="6" t="s">
        <v>62</v>
      </c>
      <c r="G4" s="6" t="s">
        <v>32</v>
      </c>
      <c r="H4" s="6" t="s">
        <v>79</v>
      </c>
      <c r="I4" s="6" t="s">
        <v>14</v>
      </c>
      <c r="J4" s="6" t="s">
        <v>15</v>
      </c>
      <c r="K4" s="6" t="s">
        <v>15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75" x14ac:dyDescent="0.25">
      <c r="A6" s="5">
        <v>45975</v>
      </c>
      <c r="B6" s="6">
        <v>278</v>
      </c>
      <c r="C6" s="6" t="s">
        <v>63</v>
      </c>
      <c r="D6" s="6" t="s">
        <v>155</v>
      </c>
      <c r="E6" s="6" t="s">
        <v>154</v>
      </c>
      <c r="F6" s="6" t="s">
        <v>32</v>
      </c>
      <c r="G6" s="6" t="s">
        <v>64</v>
      </c>
      <c r="H6" s="6" t="s">
        <v>93</v>
      </c>
      <c r="I6" s="6" t="s">
        <v>156</v>
      </c>
      <c r="J6" s="6" t="s">
        <v>47</v>
      </c>
      <c r="K6" s="6" t="s">
        <v>15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90" x14ac:dyDescent="0.25">
      <c r="A8" s="5">
        <v>45983</v>
      </c>
      <c r="B8" s="6">
        <v>278</v>
      </c>
      <c r="C8" s="6" t="s">
        <v>65</v>
      </c>
      <c r="D8" s="6" t="s">
        <v>157</v>
      </c>
      <c r="E8" s="6" t="s">
        <v>115</v>
      </c>
      <c r="F8" s="6" t="s">
        <v>32</v>
      </c>
      <c r="G8" s="6" t="s">
        <v>66</v>
      </c>
      <c r="H8" s="6" t="s">
        <v>94</v>
      </c>
      <c r="I8" s="6" t="s">
        <v>158</v>
      </c>
      <c r="J8" s="6" t="s">
        <v>67</v>
      </c>
      <c r="K8" s="6" t="s">
        <v>15</v>
      </c>
    </row>
    <row r="9" spans="1:11" ht="114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03AA-CD94-4BB4-B317-392BD4425F51}">
  <dimension ref="A1:K25"/>
  <sheetViews>
    <sheetView workbookViewId="0">
      <selection activeCell="J13" sqref="J13"/>
    </sheetView>
  </sheetViews>
  <sheetFormatPr defaultRowHeight="15" x14ac:dyDescent="0.25"/>
  <cols>
    <col min="1" max="1" width="10" bestFit="1" customWidth="1"/>
    <col min="2" max="2" width="9.28515625" bestFit="1" customWidth="1"/>
    <col min="6" max="6" width="9.2851562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75" x14ac:dyDescent="0.25">
      <c r="A2" s="12">
        <v>46008</v>
      </c>
      <c r="B2" s="13">
        <v>271</v>
      </c>
      <c r="C2" s="13" t="s">
        <v>68</v>
      </c>
      <c r="D2" s="13" t="s">
        <v>161</v>
      </c>
      <c r="E2" s="13" t="s">
        <v>159</v>
      </c>
      <c r="F2" s="13" t="s">
        <v>69</v>
      </c>
      <c r="G2" s="13" t="s">
        <v>32</v>
      </c>
      <c r="H2" s="13" t="s">
        <v>95</v>
      </c>
      <c r="I2" s="13" t="s">
        <v>14</v>
      </c>
      <c r="J2" s="13" t="s">
        <v>47</v>
      </c>
      <c r="K2" s="13" t="s">
        <v>15</v>
      </c>
    </row>
    <row r="3" spans="1:1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0" x14ac:dyDescent="0.25">
      <c r="A4" s="12">
        <v>46009</v>
      </c>
      <c r="B4" s="13">
        <v>279</v>
      </c>
      <c r="C4" s="13" t="s">
        <v>70</v>
      </c>
      <c r="D4" s="13" t="s">
        <v>162</v>
      </c>
      <c r="E4" s="13" t="s">
        <v>160</v>
      </c>
      <c r="F4" s="13" t="s">
        <v>71</v>
      </c>
      <c r="G4" s="13" t="s">
        <v>32</v>
      </c>
      <c r="H4" s="13" t="s">
        <v>96</v>
      </c>
      <c r="I4" s="13" t="s">
        <v>14</v>
      </c>
      <c r="J4" s="13" t="s">
        <v>47</v>
      </c>
      <c r="K4" s="13" t="s">
        <v>15</v>
      </c>
    </row>
    <row r="5" spans="1:1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90" x14ac:dyDescent="0.25">
      <c r="A6" s="12">
        <v>46022</v>
      </c>
      <c r="B6" s="13">
        <v>279</v>
      </c>
      <c r="C6" s="13" t="s">
        <v>75</v>
      </c>
      <c r="D6" s="13" t="s">
        <v>163</v>
      </c>
      <c r="E6" s="13" t="s">
        <v>134</v>
      </c>
      <c r="F6" s="13" t="s">
        <v>32</v>
      </c>
      <c r="G6" s="13" t="s">
        <v>76</v>
      </c>
      <c r="H6" s="13" t="s">
        <v>97</v>
      </c>
      <c r="I6" s="13" t="s">
        <v>165</v>
      </c>
      <c r="J6" s="13" t="s">
        <v>15</v>
      </c>
      <c r="K6" s="13" t="s">
        <v>15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90" x14ac:dyDescent="0.25">
      <c r="A8" s="12">
        <v>46022</v>
      </c>
      <c r="B8" s="13">
        <v>279</v>
      </c>
      <c r="C8" s="13" t="s">
        <v>73</v>
      </c>
      <c r="D8" s="13" t="s">
        <v>164</v>
      </c>
      <c r="E8" s="13" t="s">
        <v>118</v>
      </c>
      <c r="F8" s="13" t="s">
        <v>74</v>
      </c>
      <c r="G8" s="13" t="s">
        <v>32</v>
      </c>
      <c r="H8" s="13" t="s">
        <v>98</v>
      </c>
      <c r="I8" s="13" t="s">
        <v>14</v>
      </c>
      <c r="J8" s="13" t="s">
        <v>15</v>
      </c>
      <c r="K8" s="13" t="s">
        <v>15</v>
      </c>
    </row>
    <row r="9" spans="1:1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5150-7081-4278-A592-C24F09DE06D2}">
  <dimension ref="A1:M3"/>
  <sheetViews>
    <sheetView workbookViewId="0">
      <selection activeCell="D1" sqref="D1"/>
    </sheetView>
  </sheetViews>
  <sheetFormatPr defaultRowHeight="15" x14ac:dyDescent="0.25"/>
  <sheetData>
    <row r="1" spans="1:13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1"/>
      <c r="M1" s="1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3E2-9B3F-4FF2-ABA6-99A2749BA12B}">
  <dimension ref="A1:K20"/>
  <sheetViews>
    <sheetView workbookViewId="0">
      <selection activeCell="G22" sqref="G22"/>
    </sheetView>
  </sheetViews>
  <sheetFormatPr defaultRowHeight="15" x14ac:dyDescent="0.25"/>
  <cols>
    <col min="1" max="1" width="9.710937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</row>
    <row r="2" spans="1:11" ht="60" x14ac:dyDescent="0.25">
      <c r="A2" s="5">
        <v>45691</v>
      </c>
      <c r="B2" s="6">
        <v>272</v>
      </c>
      <c r="C2" s="6" t="s">
        <v>31</v>
      </c>
      <c r="D2" s="6" t="s">
        <v>102</v>
      </c>
      <c r="E2" s="6" t="s">
        <v>101</v>
      </c>
      <c r="F2" s="6">
        <v>1575</v>
      </c>
      <c r="G2" s="6" t="s">
        <v>32</v>
      </c>
      <c r="H2" s="6" t="s">
        <v>77</v>
      </c>
      <c r="I2" s="6" t="s">
        <v>14</v>
      </c>
      <c r="J2" s="6" t="s">
        <v>15</v>
      </c>
      <c r="K2" s="6" t="s">
        <v>15</v>
      </c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FDFC-AFC2-4D09-BB42-E6C0F8006278}">
  <dimension ref="A1:K20"/>
  <sheetViews>
    <sheetView workbookViewId="0">
      <selection activeCell="I2" sqref="I2"/>
    </sheetView>
  </sheetViews>
  <sheetFormatPr defaultRowHeight="15" x14ac:dyDescent="0.25"/>
  <cols>
    <col min="1" max="1" width="9.8554687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</row>
    <row r="2" spans="1:11" ht="75" x14ac:dyDescent="0.25">
      <c r="A2" s="5">
        <v>45739</v>
      </c>
      <c r="B2" s="6">
        <v>272</v>
      </c>
      <c r="C2" s="6" t="s">
        <v>33</v>
      </c>
      <c r="D2" s="6" t="s">
        <v>105</v>
      </c>
      <c r="E2" s="6" t="s">
        <v>104</v>
      </c>
      <c r="F2" s="6" t="s">
        <v>32</v>
      </c>
      <c r="G2" s="6" t="s">
        <v>34</v>
      </c>
      <c r="H2" s="6" t="s">
        <v>35</v>
      </c>
      <c r="I2" s="6" t="s">
        <v>125</v>
      </c>
      <c r="J2" s="6" t="s">
        <v>15</v>
      </c>
      <c r="K2" s="6" t="s">
        <v>15</v>
      </c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0" x14ac:dyDescent="0.25">
      <c r="A4" s="5">
        <v>45743</v>
      </c>
      <c r="B4" s="6">
        <v>279</v>
      </c>
      <c r="C4" s="6" t="s">
        <v>36</v>
      </c>
      <c r="D4" s="6" t="s">
        <v>107</v>
      </c>
      <c r="E4" s="6" t="s">
        <v>106</v>
      </c>
      <c r="F4" s="6">
        <v>4071</v>
      </c>
      <c r="G4" s="6" t="s">
        <v>32</v>
      </c>
      <c r="H4" s="6" t="s">
        <v>78</v>
      </c>
      <c r="I4" s="6" t="s">
        <v>14</v>
      </c>
      <c r="J4" s="6" t="s">
        <v>15</v>
      </c>
      <c r="K4" s="6" t="s">
        <v>15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75" x14ac:dyDescent="0.25">
      <c r="A6" s="5">
        <v>45743</v>
      </c>
      <c r="B6" s="6">
        <v>279</v>
      </c>
      <c r="C6" s="6" t="s">
        <v>37</v>
      </c>
      <c r="D6" s="6" t="s">
        <v>108</v>
      </c>
      <c r="E6" s="6" t="s">
        <v>109</v>
      </c>
      <c r="F6" s="6">
        <v>4123</v>
      </c>
      <c r="G6" s="6" t="s">
        <v>32</v>
      </c>
      <c r="H6" s="6" t="s">
        <v>79</v>
      </c>
      <c r="I6" s="6" t="s">
        <v>14</v>
      </c>
      <c r="J6" s="6" t="s">
        <v>15</v>
      </c>
      <c r="K6" s="6" t="s">
        <v>15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10"/>
      <c r="B20" s="9"/>
      <c r="C20" s="9"/>
      <c r="D20" s="9"/>
      <c r="E20" s="9"/>
      <c r="F20" s="9"/>
      <c r="G20" s="9"/>
      <c r="H20" s="6"/>
      <c r="I20" s="6"/>
      <c r="J20" s="9"/>
      <c r="K20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00BA-2DF2-4B7B-9B4A-AF7DC609D0C2}">
  <dimension ref="A1:K3"/>
  <sheetViews>
    <sheetView workbookViewId="0">
      <selection activeCell="B1" sqref="B1"/>
    </sheetView>
  </sheetViews>
  <sheetFormatPr defaultRowHeight="15" x14ac:dyDescent="0.25"/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11"/>
      <c r="B3" s="6"/>
      <c r="C3" s="6"/>
      <c r="D3" s="6"/>
      <c r="E3" s="6"/>
      <c r="F3" s="6"/>
      <c r="G3" s="6"/>
      <c r="H3" s="6"/>
      <c r="I3" s="6"/>
      <c r="J3" s="6"/>
      <c r="K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73AE-3669-4CA8-AF76-945EA32BFE66}">
  <dimension ref="A1:K44"/>
  <sheetViews>
    <sheetView workbookViewId="0"/>
  </sheetViews>
  <sheetFormatPr defaultRowHeight="15" x14ac:dyDescent="0.25"/>
  <cols>
    <col min="1" max="1" width="10.14062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90" x14ac:dyDescent="0.25">
      <c r="A2" s="12">
        <v>45808</v>
      </c>
      <c r="B2" s="13">
        <v>279</v>
      </c>
      <c r="C2" s="13" t="s">
        <v>110</v>
      </c>
      <c r="D2" s="13" t="s">
        <v>111</v>
      </c>
      <c r="E2" s="13" t="s">
        <v>112</v>
      </c>
      <c r="F2" s="13" t="s">
        <v>32</v>
      </c>
      <c r="G2" s="13">
        <v>684</v>
      </c>
      <c r="H2" s="13" t="s">
        <v>38</v>
      </c>
      <c r="I2" s="13" t="s">
        <v>113</v>
      </c>
      <c r="J2" s="13" t="s">
        <v>39</v>
      </c>
      <c r="K2" s="13" t="s">
        <v>40</v>
      </c>
    </row>
    <row r="3" spans="1:1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75" x14ac:dyDescent="0.25">
      <c r="A4" s="12">
        <v>45808</v>
      </c>
      <c r="B4" s="13">
        <v>267</v>
      </c>
      <c r="C4" s="13" t="s">
        <v>114</v>
      </c>
      <c r="D4" s="13" t="s">
        <v>116</v>
      </c>
      <c r="E4" s="13" t="s">
        <v>115</v>
      </c>
      <c r="F4" s="13">
        <v>7248</v>
      </c>
      <c r="G4" s="13" t="s">
        <v>32</v>
      </c>
      <c r="H4" s="13" t="s">
        <v>80</v>
      </c>
      <c r="I4" s="13" t="s">
        <v>41</v>
      </c>
      <c r="J4" s="13" t="s">
        <v>40</v>
      </c>
      <c r="K4" s="13" t="s">
        <v>40</v>
      </c>
    </row>
    <row r="5" spans="1:1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A8D8-49EC-49B9-B784-C57461F50EE7}">
  <dimension ref="A1:K27"/>
  <sheetViews>
    <sheetView workbookViewId="0"/>
  </sheetViews>
  <sheetFormatPr defaultRowHeight="15" x14ac:dyDescent="0.25"/>
  <cols>
    <col min="1" max="1" width="10.140625" bestFit="1" customWidth="1"/>
  </cols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90" x14ac:dyDescent="0.25">
      <c r="A2" s="5">
        <v>45819</v>
      </c>
      <c r="B2" s="6">
        <v>278</v>
      </c>
      <c r="C2" s="6" t="s">
        <v>42</v>
      </c>
      <c r="D2" s="6" t="s">
        <v>117</v>
      </c>
      <c r="E2" s="6" t="s">
        <v>118</v>
      </c>
      <c r="F2" s="6">
        <v>7825</v>
      </c>
      <c r="G2" s="6" t="s">
        <v>32</v>
      </c>
      <c r="H2" s="6" t="s">
        <v>81</v>
      </c>
      <c r="I2" s="6" t="s">
        <v>14</v>
      </c>
      <c r="J2" s="6" t="s">
        <v>15</v>
      </c>
      <c r="K2" s="6" t="s">
        <v>15</v>
      </c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90" x14ac:dyDescent="0.25">
      <c r="A4" s="5">
        <v>42171</v>
      </c>
      <c r="B4" s="6">
        <v>278</v>
      </c>
      <c r="C4" s="6" t="s">
        <v>45</v>
      </c>
      <c r="D4" s="6" t="s">
        <v>119</v>
      </c>
      <c r="E4" s="6" t="s">
        <v>118</v>
      </c>
      <c r="F4" s="6">
        <v>8118</v>
      </c>
      <c r="G4" s="6" t="s">
        <v>32</v>
      </c>
      <c r="H4" s="6" t="s">
        <v>81</v>
      </c>
      <c r="I4" s="6" t="s">
        <v>14</v>
      </c>
      <c r="J4" s="6" t="s">
        <v>15</v>
      </c>
      <c r="K4" s="6" t="s">
        <v>15</v>
      </c>
    </row>
    <row r="5" spans="1:1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90" x14ac:dyDescent="0.25">
      <c r="A6" s="5">
        <v>45837</v>
      </c>
      <c r="B6" s="6">
        <v>279</v>
      </c>
      <c r="C6" s="6" t="s">
        <v>46</v>
      </c>
      <c r="D6" s="6" t="s">
        <v>120</v>
      </c>
      <c r="E6" s="6" t="s">
        <v>109</v>
      </c>
      <c r="F6" s="6" t="s">
        <v>32</v>
      </c>
      <c r="G6" s="6">
        <v>841</v>
      </c>
      <c r="H6" s="6" t="s">
        <v>82</v>
      </c>
      <c r="I6" s="6" t="s">
        <v>121</v>
      </c>
      <c r="J6" s="6" t="s">
        <v>47</v>
      </c>
      <c r="K6" s="6" t="s">
        <v>15</v>
      </c>
    </row>
    <row r="7" spans="1:1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961A-06E6-43F1-809D-B468C412A478}">
  <dimension ref="A1:K33"/>
  <sheetViews>
    <sheetView workbookViewId="0">
      <selection activeCell="G10" sqref="G10"/>
    </sheetView>
  </sheetViews>
  <sheetFormatPr defaultRowHeight="15" x14ac:dyDescent="0.25"/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120" x14ac:dyDescent="0.25">
      <c r="A2" s="5">
        <v>45841</v>
      </c>
      <c r="B2" s="6">
        <v>279</v>
      </c>
      <c r="C2" s="6" t="s">
        <v>44</v>
      </c>
      <c r="D2" s="6" t="s">
        <v>122</v>
      </c>
      <c r="E2" s="6" t="s">
        <v>123</v>
      </c>
      <c r="F2" s="6" t="s">
        <v>32</v>
      </c>
      <c r="G2" s="6">
        <v>863</v>
      </c>
      <c r="H2" s="6" t="s">
        <v>83</v>
      </c>
      <c r="I2" s="6" t="s">
        <v>124</v>
      </c>
      <c r="J2" s="6" t="s">
        <v>39</v>
      </c>
      <c r="K2" s="6" t="s">
        <v>40</v>
      </c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75" x14ac:dyDescent="0.25">
      <c r="A4" s="5">
        <v>45841</v>
      </c>
      <c r="B4" s="6">
        <v>272</v>
      </c>
      <c r="C4" s="6" t="s">
        <v>48</v>
      </c>
      <c r="D4" s="6" t="s">
        <v>126</v>
      </c>
      <c r="E4" s="6" t="s">
        <v>127</v>
      </c>
      <c r="F4" s="6" t="s">
        <v>32</v>
      </c>
      <c r="G4" s="6">
        <v>866</v>
      </c>
      <c r="H4" s="6" t="s">
        <v>84</v>
      </c>
      <c r="I4" s="6" t="s">
        <v>128</v>
      </c>
      <c r="J4" s="6" t="s">
        <v>40</v>
      </c>
      <c r="K4" s="6" t="s">
        <v>40</v>
      </c>
    </row>
    <row r="5" spans="1:1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75" x14ac:dyDescent="0.25">
      <c r="A6" s="5">
        <v>45842</v>
      </c>
      <c r="B6" s="6">
        <v>267</v>
      </c>
      <c r="C6" s="6" t="s">
        <v>129</v>
      </c>
      <c r="D6" s="6" t="s">
        <v>130</v>
      </c>
      <c r="E6" s="6" t="s">
        <v>131</v>
      </c>
      <c r="F6" s="6" t="s">
        <v>32</v>
      </c>
      <c r="G6" s="6">
        <v>873</v>
      </c>
      <c r="H6" s="6" t="s">
        <v>85</v>
      </c>
      <c r="I6" s="6" t="s">
        <v>132</v>
      </c>
      <c r="J6" s="6" t="s">
        <v>40</v>
      </c>
      <c r="K6" s="6" t="s">
        <v>40</v>
      </c>
    </row>
    <row r="7" spans="1:1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75" x14ac:dyDescent="0.25">
      <c r="A8" s="5">
        <v>45843</v>
      </c>
      <c r="B8" s="6">
        <v>267</v>
      </c>
      <c r="C8" s="6" t="s">
        <v>49</v>
      </c>
      <c r="D8" s="6" t="s">
        <v>133</v>
      </c>
      <c r="E8" s="6" t="s">
        <v>134</v>
      </c>
      <c r="F8" s="6" t="s">
        <v>32</v>
      </c>
      <c r="G8" s="6">
        <v>880</v>
      </c>
      <c r="H8" s="6" t="s">
        <v>86</v>
      </c>
      <c r="I8" s="6" t="s">
        <v>124</v>
      </c>
      <c r="J8" s="6" t="s">
        <v>40</v>
      </c>
      <c r="K8" s="6" t="s">
        <v>40</v>
      </c>
    </row>
    <row r="9" spans="1:1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75" x14ac:dyDescent="0.25">
      <c r="A10" s="5">
        <v>45862</v>
      </c>
      <c r="B10" s="6">
        <v>267</v>
      </c>
      <c r="C10" s="6" t="s">
        <v>50</v>
      </c>
      <c r="D10" s="6" t="s">
        <v>135</v>
      </c>
      <c r="E10" s="6" t="s">
        <v>136</v>
      </c>
      <c r="F10" s="6" t="s">
        <v>32</v>
      </c>
      <c r="G10" s="6">
        <v>965</v>
      </c>
      <c r="H10" s="6" t="s">
        <v>87</v>
      </c>
      <c r="I10" s="6" t="s">
        <v>124</v>
      </c>
      <c r="J10" s="6" t="s">
        <v>39</v>
      </c>
      <c r="K10" s="6" t="s">
        <v>40</v>
      </c>
    </row>
    <row r="11" spans="1:11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K24" s="4"/>
    </row>
    <row r="25" spans="1:11" x14ac:dyDescent="0.25">
      <c r="K25" s="4"/>
    </row>
    <row r="26" spans="1:11" x14ac:dyDescent="0.25">
      <c r="K26" s="4"/>
    </row>
    <row r="27" spans="1:11" x14ac:dyDescent="0.25">
      <c r="K27" s="4"/>
    </row>
    <row r="28" spans="1:11" x14ac:dyDescent="0.25">
      <c r="K28" s="4"/>
    </row>
    <row r="29" spans="1:11" x14ac:dyDescent="0.25">
      <c r="K29" s="4"/>
    </row>
    <row r="30" spans="1:11" x14ac:dyDescent="0.25">
      <c r="K30" s="4"/>
    </row>
    <row r="31" spans="1:11" x14ac:dyDescent="0.25">
      <c r="K31" s="4"/>
    </row>
    <row r="32" spans="1:11" x14ac:dyDescent="0.25">
      <c r="K32" s="4"/>
    </row>
    <row r="33" spans="11:11" x14ac:dyDescent="0.25">
      <c r="K33" s="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5659-0C68-42BA-A9DE-85D95C5C3B10}">
  <dimension ref="A1:K34"/>
  <sheetViews>
    <sheetView workbookViewId="0">
      <selection activeCell="I16" sqref="I16:I17"/>
    </sheetView>
  </sheetViews>
  <sheetFormatPr defaultRowHeight="15" x14ac:dyDescent="0.25"/>
  <sheetData>
    <row r="1" spans="1:11" ht="60" x14ac:dyDescent="0.25">
      <c r="A1" s="6" t="s">
        <v>6</v>
      </c>
      <c r="B1" s="6" t="s">
        <v>7</v>
      </c>
      <c r="C1" s="6" t="s">
        <v>100</v>
      </c>
      <c r="D1" s="6" t="s">
        <v>99</v>
      </c>
      <c r="E1" s="6" t="s">
        <v>103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16</v>
      </c>
      <c r="K1" s="6" t="s">
        <v>13</v>
      </c>
    </row>
    <row r="2" spans="1:11" ht="105" x14ac:dyDescent="0.25">
      <c r="A2" s="5">
        <v>45874</v>
      </c>
      <c r="B2" s="6">
        <v>267</v>
      </c>
      <c r="C2" s="6" t="s">
        <v>51</v>
      </c>
      <c r="D2" s="6" t="s">
        <v>137</v>
      </c>
      <c r="E2" s="6" t="s">
        <v>138</v>
      </c>
      <c r="F2" s="6">
        <v>10854</v>
      </c>
      <c r="G2" s="6" t="s">
        <v>32</v>
      </c>
      <c r="H2" s="6" t="s">
        <v>88</v>
      </c>
      <c r="I2" s="6" t="s">
        <v>139</v>
      </c>
      <c r="J2" s="6" t="s">
        <v>47</v>
      </c>
      <c r="K2" s="6" t="s">
        <v>15</v>
      </c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2025</vt:lpstr>
      <vt:lpstr>Jan 2025</vt:lpstr>
      <vt:lpstr>Feb 2025</vt:lpstr>
      <vt:lpstr>Mar 2025</vt:lpstr>
      <vt:lpstr>Apr 2025</vt:lpstr>
      <vt:lpstr>May 2025</vt:lpstr>
      <vt:lpstr>Jun 2025</vt:lpstr>
      <vt:lpstr>Jul 2025</vt:lpstr>
      <vt:lpstr>Aug 2025</vt:lpstr>
      <vt:lpstr>Sep 2025</vt:lpstr>
      <vt:lpstr>Oct 2025</vt:lpstr>
      <vt:lpstr>Nov 2025</vt:lpstr>
      <vt:lpstr>Dec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Williford (255)</dc:creator>
  <cp:lastModifiedBy>Robert Williford (255)</cp:lastModifiedBy>
  <dcterms:created xsi:type="dcterms:W3CDTF">2015-06-05T18:17:20Z</dcterms:created>
  <dcterms:modified xsi:type="dcterms:W3CDTF">2026-03-04T19:01:14Z</dcterms:modified>
</cp:coreProperties>
</file>